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hirszfeldpl-my.sharepoint.com/personal/michal_wojcicki_office365_hirszfeld_pl/Documents/Pulpit/"/>
    </mc:Choice>
  </mc:AlternateContent>
  <xr:revisionPtr revIDLastSave="20" documentId="13_ncr:1_{4B14E779-18B6-42F8-AAA9-05513BFC941C}" xr6:coauthVersionLast="47" xr6:coauthVersionMax="47" xr10:uidLastSave="{12A9B9DC-11F5-4DFE-A3A7-155C7BAE8ACB}"/>
  <bookViews>
    <workbookView xWindow="-108" yWindow="-108" windowWidth="23256" windowHeight="1245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<sst xmlns="http://schemas.openxmlformats.org/spreadsheetml/2006/main" count="597" uniqueCount="226">
  <si>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</si>
  <si>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</si>
  <si>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</si>
  <si>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</si>
  <si>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</si>
  <si>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</si>
  <si>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</si>
  <si>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</si>
  <si>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</si>
  <si>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</si>
  <si>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</si>
  <si>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</si>
  <si>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</si>
  <si>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</si>
  <si>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</si>
  <si>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</si>
  <si>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</si>
  <si>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</si>
  <si>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</si>
  <si>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</si>
  <si>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</si>
  <si>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</si>
  <si>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</si>
  <si>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</si>
  <si>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</si>
  <si>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</si>
  <si>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</si>
  <si>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</si>
  <si>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</si>
  <si>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</si>
  <si>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</si>
  <si>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</si>
  <si>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</si>
  <si>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</si>
  <si>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</si>
  <si>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</si>
  <si>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</si>
  <si>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</si>
  <si>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</si>
  <si>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</si>
  <si>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</si>
  <si>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</si>
  <si>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</si>
  <si>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</si>
  <si>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</si>
  <si>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</si>
  <si>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</si>
  <si>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</si>
  <si>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</si>
  <si>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</si>
  <si>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</si>
  <si>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</si>
  <si>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</si>
  <si>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</si>
  <si>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</si>
  <si>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</si>
  <si>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</si>
  <si>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</si>
  <si>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</si>
  <si>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</si>
  <si>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</si>
  <si>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</si>
  <si>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</si>
  <si>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</si>
  <si>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</si>
  <si>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</si>
  <si>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</si>
  <si>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</si>
  <si>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</si>
  <si>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</si>
  <si>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</si>
  <si>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</si>
  <si>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</si>
  <si>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</si>
  <si>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</si>
  <si>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</si>
  <si>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</si>
  <si>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</si>
  <si>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</si>
  <si>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</si>
  <si>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</si>
  <si>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</si>
  <si>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</si>
  <si>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</si>
  <si>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</si>
  <si>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</si>
  <si>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</si>
  <si>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</si>
  <si>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</si>
  <si>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</si>
  <si>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</si>
  <si>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</si>
  <si>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</si>
  <si>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</si>
  <si>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</si>
  <si>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</si>
  <si>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</si>
  <si>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</si>
  <si>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</si>
  <si>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</si>
  <si>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</si>
  <si>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</si>
  <si>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</si>
  <si>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</si>
  <si>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</si>
  <si>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</si>
  <si>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</si>
  <si>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</si>
  <si>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</si>
  <si>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</si>
  <si>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</si>
  <si>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</si>
  <si>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</si>
  <si>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</si>
  <si>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</si>
  <si>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</si>
  <si>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</si>
  <si>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</si>
  <si>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</si>
  <si>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</si>
  <si>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Dhillonvirus PEC9</t>
  </si>
  <si>
    <t>Dhillonvirus SMS22</t>
  </si>
  <si>
    <t>Dhillonvirus SMA8</t>
  </si>
  <si>
    <t>Dhillonvirus SMW22</t>
  </si>
  <si>
    <t>Dhillonvirus KSS9</t>
  </si>
  <si>
    <t>Dhillonvirus UHP65</t>
  </si>
  <si>
    <t>Dhillonvirus SMS24</t>
  </si>
  <si>
    <t>Dhillonvirus UDS3lw</t>
  </si>
  <si>
    <t>Dhillonvirus Zumzum</t>
  </si>
  <si>
    <t>Dhillonvirus yaya006</t>
  </si>
  <si>
    <t>Dhillonvirus DruSM5</t>
  </si>
  <si>
    <t>Dhillonvirus SP1</t>
  </si>
  <si>
    <t>Dhillonvirus HH3</t>
  </si>
  <si>
    <t>Dhillonvirus Char31A</t>
  </si>
  <si>
    <t>Dhillonvirus AV129</t>
  </si>
  <si>
    <t>Dhillonvirus KCP094</t>
  </si>
  <si>
    <t>Dhillonvirus phiEco273</t>
  </si>
  <si>
    <t>Dhillonvirus JunoodPK1</t>
  </si>
  <si>
    <t>Dhillonvirus RBW1</t>
  </si>
  <si>
    <t>Dhillonvirus McMelon</t>
  </si>
  <si>
    <t>Dhillonvirus KenyaK19</t>
  </si>
  <si>
    <t>Dhillonvirus BMA1</t>
  </si>
  <si>
    <t>Dhillonvirus PS2</t>
  </si>
  <si>
    <t>Dhillonvirus Henu51</t>
  </si>
  <si>
    <t>Dhillonvirus NHEP3</t>
  </si>
  <si>
    <t>Dhillonvirus BEK22</t>
  </si>
  <si>
    <t>Dhillonvirus Ecol81</t>
  </si>
  <si>
    <t>Dhillonvirus Pandora71</t>
  </si>
  <si>
    <t>Dhillonvirus SD276</t>
  </si>
  <si>
    <t>Dhillonvirus Psq1</t>
  </si>
  <si>
    <t>Dhillonvirus AMO3640</t>
  </si>
  <si>
    <t>Dhillonvirus NJ01</t>
  </si>
  <si>
    <t>Dhillonvirus HK1</t>
  </si>
  <si>
    <t>Dhillonvirus LzuP1</t>
  </si>
  <si>
    <t>Dhillonvirus P78</t>
  </si>
  <si>
    <t>Dhillonvirus</t>
  </si>
  <si>
    <t>Escherichia phage PEC9</t>
  </si>
  <si>
    <t>Escherichia phage SM_S22</t>
  </si>
  <si>
    <t>Escherichia phage SM_A8</t>
  </si>
  <si>
    <t>Escherichia phage SM_W22</t>
  </si>
  <si>
    <t>Escherichia phage KS_S9</t>
  </si>
  <si>
    <t>Escherichia phage UHP65</t>
  </si>
  <si>
    <t>Escherichia phage SM_S24</t>
  </si>
  <si>
    <t>Escherichia phage vB_EcoS-UDS3lw</t>
  </si>
  <si>
    <t>Escherichia phage Zumzum</t>
  </si>
  <si>
    <t>Escherichia phage yaya_006</t>
  </si>
  <si>
    <t>Escherichia phage Dru_SM5</t>
  </si>
  <si>
    <t>Escherichia phage SP1</t>
  </si>
  <si>
    <t>Escherichia phage HH3</t>
  </si>
  <si>
    <t>Escherichia phage Char3.1A</t>
  </si>
  <si>
    <t>Escherichia phage AV129</t>
  </si>
  <si>
    <t>Escherichia phage KCP_094</t>
  </si>
  <si>
    <t>Escherichia phage phiEco273</t>
  </si>
  <si>
    <t>Escherichia phage Junood_PK1</t>
  </si>
  <si>
    <t>Escherichia phage C-a_RBW-1</t>
  </si>
  <si>
    <t>Escherichia phage McMelon</t>
  </si>
  <si>
    <t>Salmonella phage Kenya-K19</t>
  </si>
  <si>
    <t>Escherichia phage BMA1</t>
  </si>
  <si>
    <t>Escherichia phage vB_EcoS_PS2</t>
  </si>
  <si>
    <t>Escherichia phage Henu5_1</t>
  </si>
  <si>
    <t>Escherichia phage NHEP3</t>
  </si>
  <si>
    <t>Escherichia phage BEK2-2</t>
  </si>
  <si>
    <t>Escherichia phage Ecol_81</t>
  </si>
  <si>
    <t>Escherichia phage Pandora71</t>
  </si>
  <si>
    <t>Escherichia phage vB_EcoS_SD276</t>
  </si>
  <si>
    <t>Escherichia phage Psq-1</t>
  </si>
  <si>
    <t>Escherichia phage vB_EcoS_AMO3640</t>
  </si>
  <si>
    <t>Acinetobacter phage NJ01</t>
  </si>
  <si>
    <t>Escherichia phage HK1</t>
  </si>
  <si>
    <t>Escherichia phage vB_Eco_Lzu_P1</t>
  </si>
  <si>
    <t>Escherichia phage vB_EcoS_P78</t>
  </si>
  <si>
    <t>ON548431</t>
  </si>
  <si>
    <t>PP627283</t>
  </si>
  <si>
    <t>PP920553</t>
  </si>
  <si>
    <t>PP920555</t>
  </si>
  <si>
    <t>PP920551</t>
  </si>
  <si>
    <t>PQ511047</t>
  </si>
  <si>
    <t>PP920554</t>
  </si>
  <si>
    <t>PQ658967</t>
  </si>
  <si>
    <t>PP925847</t>
  </si>
  <si>
    <t>OZ077758</t>
  </si>
  <si>
    <t>PP920550</t>
  </si>
  <si>
    <t>PV610739</t>
  </si>
  <si>
    <t>PP759150</t>
  </si>
  <si>
    <t>PX907403</t>
  </si>
  <si>
    <t>OR352959</t>
  </si>
  <si>
    <t>OZ346162</t>
  </si>
  <si>
    <t>PP786691</t>
  </si>
  <si>
    <t>PX405663</t>
  </si>
  <si>
    <t>PV979949</t>
  </si>
  <si>
    <t>OR896838</t>
  </si>
  <si>
    <t>OQ291023</t>
  </si>
  <si>
    <t>PQ178821</t>
  </si>
  <si>
    <t>PV637039</t>
  </si>
  <si>
    <t>PQ133007</t>
  </si>
  <si>
    <t>PQ511147</t>
  </si>
  <si>
    <t>MN158213</t>
  </si>
  <si>
    <t>PZ239914</t>
  </si>
  <si>
    <t>PV841870</t>
  </si>
  <si>
    <t>OR911938</t>
  </si>
  <si>
    <t>PQ595991</t>
  </si>
  <si>
    <t>PQ037200</t>
  </si>
  <si>
    <t>OQ221563</t>
  </si>
  <si>
    <t>PP514360</t>
  </si>
  <si>
    <t>PQ295795</t>
  </si>
  <si>
    <t>PX063913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</si>
</sst>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8"/>
      <name val="Calibri"/>
      <family val="2"/>
      <scheme val="minor"/>
    </font>
    <font>
      <i/>
      <sz val="12"/>
      <color theme="1"/>
      <name val="Calibri"/>
      <family val="2"/>
      <charset val="238"/>
      <scheme val="minor"/>
    </font>
    <font>
      <b/>
      <i/>
      <sz val="12"/>
      <color rgb="FF7030A0"/>
      <name val="Calibri"/>
      <family val="2"/>
      <charset val="238"/>
      <scheme val="minor"/>
    </font>
    <font>
      <sz val="12"/>
      <color theme="1"/>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6">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4" borderId="1" xfId="0" applyFont="1" applyFill="1" applyBorder="1"/>
    <xf numFmtId="0" fontId="31" fillId="7" borderId="1" xfId="0" applyFont="1" applyFill="1" applyBorder="1"/>
    <xf numFmtId="0" fontId="32" fillId="7" borderId="1" xfId="0" applyFont="1" applyFill="1" applyBorder="1"/>
    <xf numFmtId="0" fontId="31" fillId="6" borderId="1" xfId="0" applyFont="1" applyFill="1" applyBorder="1"/>
    <xf numFmtId="0" fontId="31" fillId="0" borderId="1" xfId="0" applyFont="1" applyBorder="1"/>
    <xf numFmtId="0" fontId="31" fillId="0" borderId="0" xfId="0" applyFont="1"/>
    <xf numFmtId="0" fontId="33" fillId="6" borderId="1" xfId="0" applyFont="1" applyFill="1" applyBorder="1"/>
    <xf numFmtId="0" fontId="33" fillId="8"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kcent 3" xfId="1" builtinId="40"/>
    <cellStyle name="Hiperłącze" xfId="2" builtinId="8"/>
    <cellStyle name="Normalny"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9"/>
  <sheetViews>
    <sheetView tabSelected="1" topLeftCell="M1" zoomScale="130" zoomScaleNormal="130" workbookViewId="0">
      <pane ySplit="4" topLeftCell="A5" activePane="bottomLeft" state="frozen"/>
      <selection pane="bottomLeft" activeCell="L32" sqref="L32"/>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5" width="10.796875" style="14"/>
    <col min="26" max="26" width="16.8984375" style="14" customWidth="1"/>
    <col min="27" max="27" width="12.8984375" style="14" customWidth="1"/>
    <col min="28" max="28" width="16.59765625" style="14" customWidth="1"/>
    <col min="29" max="29" width="10.796875" style="14"/>
    <col min="30" max="30" width="23.59765625" style="26" customWidth="1"/>
    <col min="31" max="31" width="31.296875" style="4" customWidth="1"/>
    <col min="32" max="32" width="32.296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53" t="s">
        <v>112</v>
      </c>
      <c r="C1" s="53"/>
      <c r="D1" s="53"/>
      <c r="E1" s="54" t="str">
        <f ca="1">IF(LEN(cellFilenameFormatErrors)=0,LEFT(cellBaseFilename,9),"Code is automatically derived from the filename: 'YEAR.###X.[STATUS.][v#.]DESCRIPTION.xlsx', X=SC code")</f>
        <v>Code is automatically derived from the filename: 'YEAR.###X.[STATUS.][v#.]DESCRIPTION.xlsx', X=SC code</v>
      </c>
      <c r="F1" s="54"/>
      <c r="G1" s="54"/>
      <c r="H1" s="54"/>
      <c r="I1" s="54"/>
      <c r="J1" s="54"/>
      <c r="K1" s="54"/>
      <c r="L1" s="54"/>
      <c r="M1" s="54"/>
      <c r="N1" s="54"/>
      <c r="O1" s="54"/>
      <c r="P1" s="44"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('i') at filename[9] not valid (see Menu Items)filename[10] should be a '.'; </v>
      </c>
      <c r="Q1" s="45"/>
      <c r="R1" s="45"/>
      <c r="S1" s="45"/>
      <c r="T1" s="45"/>
      <c r="U1" s="45"/>
      <c r="V1" s="45"/>
      <c r="W1" s="45"/>
      <c r="X1" s="45"/>
      <c r="Y1" s="45"/>
      <c r="Z1" s="45"/>
      <c r="AA1" s="45"/>
      <c r="AB1" s="45"/>
      <c r="AC1" s="45"/>
      <c r="AD1" s="29" t="s">
        <v>28</v>
      </c>
      <c r="AE1" s="25" t="str" cm="1">
        <f t="array" aca="1" ref="AE1" ca="1">MID(CELL("filename",'Proposal Template'!$B$1),SEARCH("[",CELL("filename",'Proposal Template'!$B$1))+1, SEARCH("]",CELL("filename",'Proposal Template'!$B$1))-SEARCH("[",CELL("filename",'Proposal Template'!$B$1))-1)</f>
        <v>Dhillonvirus_36ns.xlsx</v>
      </c>
      <c r="AF1" s="23"/>
      <c r="AG1" s="16"/>
      <c r="AH1" s="16"/>
      <c r="AI1" s="16"/>
      <c r="AJ1" s="16"/>
      <c r="AK1" s="16"/>
      <c r="AL1" s="16"/>
      <c r="AM1" s="16"/>
      <c r="AN1" s="16"/>
      <c r="AO1"/>
    </row>
    <row r="2" spans="1:41" ht="18">
      <c r="A2" s="18" t="s">
        <v>115</v>
      </c>
      <c r="B2" s="53" t="s">
        <v>111</v>
      </c>
      <c r="C2" s="53"/>
      <c r="D2" s="53"/>
      <c r="E2" s="55"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5"/>
      <c r="G2" s="55"/>
      <c r="H2" s="55"/>
      <c r="I2" s="55"/>
      <c r="J2" s="55"/>
      <c r="K2" s="55"/>
      <c r="L2" s="55"/>
      <c r="M2" s="55"/>
      <c r="N2" s="55"/>
      <c r="O2" s="55"/>
      <c r="P2" s="46" t="str">
        <f ca="1">_xlfn.CONCAT(
IF(NOT(ISERROR(AF2)),"","Study Section code ('"&amp;AE2&amp;"') is not valid; ")
)</f>
        <v xml:space="preserve">Study Section code ('i') is not valid; </v>
      </c>
      <c r="Q2" s="47"/>
      <c r="R2" s="47"/>
      <c r="S2" s="47"/>
      <c r="T2" s="47"/>
      <c r="U2" s="47"/>
      <c r="V2" s="47"/>
      <c r="W2" s="47"/>
      <c r="X2" s="47"/>
      <c r="Y2" s="47"/>
      <c r="Z2" s="47"/>
      <c r="AA2" s="47"/>
      <c r="AB2" s="47"/>
      <c r="AC2" s="47"/>
      <c r="AD2" s="30" t="s">
        <v>28</v>
      </c>
      <c r="AE2" s="24" t="str">
        <f ca="1">MID(AE1,9,1)</f>
        <v>i</v>
      </c>
      <c r="AF2" s="24" t="e">
        <f ca="1">VLOOKUP(AE2,studySectionCodeLUT,2,FALSE)</f>
        <v>#N/A</v>
      </c>
      <c r="AG2" s="3"/>
      <c r="AH2" s="3"/>
      <c r="AI2" s="3"/>
      <c r="AJ2" s="3"/>
      <c r="AK2" s="3"/>
      <c r="AL2" s="3"/>
      <c r="AM2" s="3"/>
      <c r="AN2" s="3"/>
    </row>
    <row r="3" spans="1:41" ht="36" customHeight="1">
      <c r="A3" s="48" t="s">
        <v>21</v>
      </c>
      <c r="B3" s="48"/>
      <c r="C3" s="48"/>
      <c r="D3" s="48"/>
      <c r="E3" s="48"/>
      <c r="F3" s="48"/>
      <c r="G3" s="48"/>
      <c r="H3" s="48"/>
      <c r="I3" s="48"/>
      <c r="J3" s="48"/>
      <c r="K3" s="48"/>
      <c r="L3" s="48"/>
      <c r="M3" s="48"/>
      <c r="N3" s="48"/>
      <c r="O3" s="48"/>
      <c r="P3" s="49" t="s">
        <v>22</v>
      </c>
      <c r="Q3" s="49"/>
      <c r="R3" s="49"/>
      <c r="S3" s="49"/>
      <c r="T3" s="49"/>
      <c r="U3" s="49"/>
      <c r="V3" s="49"/>
      <c r="W3" s="49"/>
      <c r="X3" s="49"/>
      <c r="Y3" s="49"/>
      <c r="Z3" s="49"/>
      <c r="AA3" s="49"/>
      <c r="AB3" s="49"/>
      <c r="AC3" s="49"/>
      <c r="AD3" s="49"/>
      <c r="AE3" s="50" t="s">
        <v>110</v>
      </c>
      <c r="AF3" s="51"/>
      <c r="AG3" s="51"/>
      <c r="AH3" s="51"/>
      <c r="AI3" s="51"/>
      <c r="AJ3" s="51"/>
      <c r="AK3" s="52"/>
      <c r="AL3" s="42" t="s">
        <v>109</v>
      </c>
      <c r="AM3" s="43"/>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s="39" customFormat="1">
      <c r="A5" s="34"/>
      <c r="B5" s="34"/>
      <c r="C5" s="34"/>
      <c r="D5" s="34"/>
      <c r="E5" s="34"/>
      <c r="F5" s="34"/>
      <c r="G5" s="34"/>
      <c r="H5" s="34"/>
      <c r="I5" s="34"/>
      <c r="J5" s="34"/>
      <c r="K5" s="34"/>
      <c r="L5" s="34"/>
      <c r="M5" s="34"/>
      <c r="N5" s="34"/>
      <c r="O5" s="34"/>
      <c r="P5" s="35" t="s">
        <v>116</v>
      </c>
      <c r="Q5" s="35"/>
      <c r="R5" s="35" t="s">
        <v>117</v>
      </c>
      <c r="S5" s="35"/>
      <c r="T5" s="35" t="s">
        <v>118</v>
      </c>
      <c r="U5" s="35"/>
      <c r="V5" s="35" t="s">
        <v>119</v>
      </c>
      <c r="W5" s="35"/>
      <c r="X5" s="35"/>
      <c r="Y5" s="35"/>
      <c r="Z5" s="35"/>
      <c r="AA5" s="35"/>
      <c r="AB5" s="35" t="s">
        <v>155</v>
      </c>
      <c r="AC5" s="35"/>
      <c r="AD5" s="36" t="s">
        <v>120</v>
      </c>
      <c r="AE5" s="40" t="s">
        <v>191</v>
      </c>
      <c r="AF5" s="40" t="s">
        <v>156</v>
      </c>
      <c r="AG5" s="37"/>
      <c r="AH5" s="37"/>
      <c r="AI5" s="40" t="s">
        <v>24</v>
      </c>
      <c r="AJ5" s="40" t="s">
        <v>25</v>
      </c>
      <c r="AK5" s="40" t="s">
        <v>36</v>
      </c>
      <c r="AL5" s="41" t="s">
        <v>27</v>
      </c>
      <c r="AM5" s="41" t="s">
        <v>28</v>
      </c>
      <c r="AN5" s="38"/>
    </row>
    <row r="6" spans="1:41">
      <c r="P6" s="14" t="s">
        <v>116</v>
      </c>
      <c r="R6" s="14" t="s">
        <v>117</v>
      </c>
      <c r="T6" s="14" t="s">
        <v>118</v>
      </c>
      <c r="V6" s="14" t="s">
        <v>119</v>
      </c>
      <c r="AB6" s="35" t="s">
        <v>155</v>
      </c>
      <c r="AD6" s="26" t="s">
        <v>121</v>
      </c>
      <c r="AE6" s="4" t="s">
        <v>192</v>
      </c>
      <c r="AF6" s="4" t="s">
        <v>157</v>
      </c>
      <c r="AI6" s="4" t="s">
        <v>24</v>
      </c>
      <c r="AJ6" s="4" t="s">
        <v>25</v>
      </c>
      <c r="AK6" s="4" t="s">
        <v>36</v>
      </c>
      <c r="AL6" s="15" t="s">
        <v>27</v>
      </c>
      <c r="AM6" s="15" t="s">
        <v>28</v>
      </c>
    </row>
    <row r="7" spans="1:41">
      <c r="P7" s="14" t="s">
        <v>116</v>
      </c>
      <c r="R7" s="14" t="s">
        <v>117</v>
      </c>
      <c r="T7" s="14" t="s">
        <v>118</v>
      </c>
      <c r="V7" s="14" t="s">
        <v>119</v>
      </c>
      <c r="AB7" s="35" t="s">
        <v>155</v>
      </c>
      <c r="AD7" s="26" t="s">
        <v>122</v>
      </c>
      <c r="AE7" s="4" t="s">
        <v>193</v>
      </c>
      <c r="AF7" s="4" t="s">
        <v>158</v>
      </c>
      <c r="AI7" s="4" t="s">
        <v>24</v>
      </c>
      <c r="AJ7" s="4" t="s">
        <v>25</v>
      </c>
      <c r="AK7" s="4" t="s">
        <v>36</v>
      </c>
      <c r="AL7" s="15" t="s">
        <v>27</v>
      </c>
      <c r="AM7" s="15" t="s">
        <v>28</v>
      </c>
    </row>
    <row r="8" spans="1:41">
      <c r="P8" s="14" t="s">
        <v>116</v>
      </c>
      <c r="R8" s="14" t="s">
        <v>117</v>
      </c>
      <c r="T8" s="14" t="s">
        <v>118</v>
      </c>
      <c r="V8" s="14" t="s">
        <v>119</v>
      </c>
      <c r="AB8" s="35" t="s">
        <v>155</v>
      </c>
      <c r="AD8" s="26" t="s">
        <v>123</v>
      </c>
      <c r="AE8" s="4" t="s">
        <v>194</v>
      </c>
      <c r="AF8" s="4" t="s">
        <v>159</v>
      </c>
      <c r="AI8" s="4" t="s">
        <v>24</v>
      </c>
      <c r="AJ8" s="4" t="s">
        <v>25</v>
      </c>
      <c r="AK8" s="4" t="s">
        <v>36</v>
      </c>
      <c r="AL8" s="15" t="s">
        <v>27</v>
      </c>
      <c r="AM8" s="15" t="s">
        <v>28</v>
      </c>
    </row>
    <row r="9" spans="1:41">
      <c r="P9" s="14" t="s">
        <v>116</v>
      </c>
      <c r="R9" s="14" t="s">
        <v>117</v>
      </c>
      <c r="T9" s="14" t="s">
        <v>118</v>
      </c>
      <c r="V9" s="14" t="s">
        <v>119</v>
      </c>
      <c r="AB9" s="35" t="s">
        <v>155</v>
      </c>
      <c r="AD9" s="26" t="s">
        <v>124</v>
      </c>
      <c r="AE9" s="4" t="s">
        <v>195</v>
      </c>
      <c r="AF9" s="4" t="s">
        <v>160</v>
      </c>
      <c r="AI9" s="4" t="s">
        <v>24</v>
      </c>
      <c r="AJ9" s="4" t="s">
        <v>25</v>
      </c>
      <c r="AK9" s="4" t="s">
        <v>36</v>
      </c>
      <c r="AL9" s="15" t="s">
        <v>27</v>
      </c>
      <c r="AM9" s="15" t="s">
        <v>28</v>
      </c>
    </row>
    <row r="10" spans="1:41">
      <c r="P10" s="14" t="s">
        <v>116</v>
      </c>
      <c r="R10" s="14" t="s">
        <v>117</v>
      </c>
      <c r="T10" s="14" t="s">
        <v>118</v>
      </c>
      <c r="V10" s="14" t="s">
        <v>119</v>
      </c>
      <c r="AB10" s="35" t="s">
        <v>155</v>
      </c>
      <c r="AD10" s="26" t="s">
        <v>125</v>
      </c>
      <c r="AE10" s="4" t="s">
        <v>196</v>
      </c>
      <c r="AF10" s="4" t="s">
        <v>161</v>
      </c>
      <c r="AI10" s="4" t="s">
        <v>24</v>
      </c>
      <c r="AJ10" s="4" t="s">
        <v>25</v>
      </c>
      <c r="AK10" s="4" t="s">
        <v>36</v>
      </c>
      <c r="AL10" s="15" t="s">
        <v>27</v>
      </c>
      <c r="AM10" s="15" t="s">
        <v>28</v>
      </c>
    </row>
    <row r="11" spans="1:41">
      <c r="P11" s="14" t="s">
        <v>116</v>
      </c>
      <c r="R11" s="14" t="s">
        <v>117</v>
      </c>
      <c r="T11" s="14" t="s">
        <v>118</v>
      </c>
      <c r="V11" s="14" t="s">
        <v>119</v>
      </c>
      <c r="AB11" s="35" t="s">
        <v>155</v>
      </c>
      <c r="AD11" s="26" t="s">
        <v>126</v>
      </c>
      <c r="AE11" s="4" t="s">
        <v>197</v>
      </c>
      <c r="AF11" s="4" t="s">
        <v>162</v>
      </c>
      <c r="AI11" s="4" t="s">
        <v>24</v>
      </c>
      <c r="AJ11" s="4" t="s">
        <v>25</v>
      </c>
      <c r="AK11" s="4" t="s">
        <v>36</v>
      </c>
      <c r="AL11" s="15" t="s">
        <v>27</v>
      </c>
      <c r="AM11" s="15" t="s">
        <v>28</v>
      </c>
    </row>
    <row r="12" spans="1:41">
      <c r="P12" s="14" t="s">
        <v>116</v>
      </c>
      <c r="R12" s="14" t="s">
        <v>117</v>
      </c>
      <c r="T12" s="14" t="s">
        <v>118</v>
      </c>
      <c r="V12" s="14" t="s">
        <v>119</v>
      </c>
      <c r="AB12" s="35" t="s">
        <v>155</v>
      </c>
      <c r="AD12" s="26" t="s">
        <v>127</v>
      </c>
      <c r="AE12" s="4" t="s">
        <v>198</v>
      </c>
      <c r="AF12" s="4" t="s">
        <v>163</v>
      </c>
      <c r="AI12" s="4" t="s">
        <v>24</v>
      </c>
      <c r="AJ12" s="4" t="s">
        <v>25</v>
      </c>
      <c r="AK12" s="4" t="s">
        <v>36</v>
      </c>
      <c r="AL12" s="15" t="s">
        <v>27</v>
      </c>
      <c r="AM12" s="15" t="s">
        <v>28</v>
      </c>
    </row>
    <row r="13" spans="1:41">
      <c r="P13" s="14" t="s">
        <v>116</v>
      </c>
      <c r="R13" s="14" t="s">
        <v>117</v>
      </c>
      <c r="T13" s="14" t="s">
        <v>118</v>
      </c>
      <c r="V13" s="14" t="s">
        <v>119</v>
      </c>
      <c r="AB13" s="35" t="s">
        <v>155</v>
      </c>
      <c r="AD13" s="26" t="s">
        <v>128</v>
      </c>
      <c r="AE13" s="4" t="s">
        <v>199</v>
      </c>
      <c r="AF13" s="4" t="s">
        <v>164</v>
      </c>
      <c r="AI13" s="4" t="s">
        <v>24</v>
      </c>
      <c r="AJ13" s="4" t="s">
        <v>25</v>
      </c>
      <c r="AK13" s="4" t="s">
        <v>36</v>
      </c>
      <c r="AL13" s="15" t="s">
        <v>27</v>
      </c>
      <c r="AM13" s="15" t="s">
        <v>28</v>
      </c>
    </row>
    <row r="14" spans="1:41">
      <c r="P14" s="14" t="s">
        <v>116</v>
      </c>
      <c r="R14" s="14" t="s">
        <v>117</v>
      </c>
      <c r="T14" s="14" t="s">
        <v>118</v>
      </c>
      <c r="V14" s="14" t="s">
        <v>119</v>
      </c>
      <c r="AB14" s="35" t="s">
        <v>155</v>
      </c>
      <c r="AD14" s="26" t="s">
        <v>129</v>
      </c>
      <c r="AE14" s="4" t="s">
        <v>200</v>
      </c>
      <c r="AF14" s="4" t="s">
        <v>165</v>
      </c>
      <c r="AI14" s="4" t="s">
        <v>24</v>
      </c>
      <c r="AJ14" s="4" t="s">
        <v>25</v>
      </c>
      <c r="AK14" s="4" t="s">
        <v>36</v>
      </c>
      <c r="AL14" s="15" t="s">
        <v>27</v>
      </c>
      <c r="AM14" s="15" t="s">
        <v>28</v>
      </c>
    </row>
    <row r="15" spans="1:41">
      <c r="P15" s="14" t="s">
        <v>116</v>
      </c>
      <c r="R15" s="14" t="s">
        <v>117</v>
      </c>
      <c r="T15" s="14" t="s">
        <v>118</v>
      </c>
      <c r="V15" s="14" t="s">
        <v>119</v>
      </c>
      <c r="AB15" s="35" t="s">
        <v>155</v>
      </c>
      <c r="AD15" s="26" t="s">
        <v>130</v>
      </c>
      <c r="AE15" s="4" t="s">
        <v>201</v>
      </c>
      <c r="AF15" s="4" t="s">
        <v>166</v>
      </c>
      <c r="AI15" s="4" t="s">
        <v>24</v>
      </c>
      <c r="AJ15" s="4" t="s">
        <v>25</v>
      </c>
      <c r="AK15" s="4" t="s">
        <v>36</v>
      </c>
      <c r="AL15" s="15" t="s">
        <v>27</v>
      </c>
      <c r="AM15" s="15" t="s">
        <v>28</v>
      </c>
    </row>
    <row r="16" spans="1:41">
      <c r="P16" s="14" t="s">
        <v>116</v>
      </c>
      <c r="R16" s="14" t="s">
        <v>117</v>
      </c>
      <c r="T16" s="14" t="s">
        <v>118</v>
      </c>
      <c r="V16" s="14" t="s">
        <v>119</v>
      </c>
      <c r="AB16" s="35" t="s">
        <v>155</v>
      </c>
      <c r="AD16" s="26" t="s">
        <v>131</v>
      </c>
      <c r="AE16" s="4" t="s">
        <v>202</v>
      </c>
      <c r="AF16" s="4" t="s">
        <v>167</v>
      </c>
      <c r="AI16" s="4" t="s">
        <v>24</v>
      </c>
      <c r="AJ16" s="4" t="s">
        <v>25</v>
      </c>
      <c r="AK16" s="4" t="s">
        <v>36</v>
      </c>
      <c r="AL16" s="15" t="s">
        <v>27</v>
      </c>
      <c r="AM16" s="15" t="s">
        <v>28</v>
      </c>
    </row>
    <row r="17" spans="16:39">
      <c r="P17" s="14" t="s">
        <v>116</v>
      </c>
      <c r="R17" s="14" t="s">
        <v>117</v>
      </c>
      <c r="T17" s="14" t="s">
        <v>118</v>
      </c>
      <c r="V17" s="14" t="s">
        <v>119</v>
      </c>
      <c r="AB17" s="35" t="s">
        <v>155</v>
      </c>
      <c r="AD17" s="26" t="s">
        <v>132</v>
      </c>
      <c r="AE17" s="4" t="s">
        <v>203</v>
      </c>
      <c r="AF17" s="4" t="s">
        <v>168</v>
      </c>
      <c r="AI17" s="4" t="s">
        <v>24</v>
      </c>
      <c r="AJ17" s="4" t="s">
        <v>25</v>
      </c>
      <c r="AK17" s="4" t="s">
        <v>36</v>
      </c>
      <c r="AL17" s="15" t="s">
        <v>27</v>
      </c>
      <c r="AM17" s="15" t="s">
        <v>28</v>
      </c>
    </row>
    <row r="18" spans="16:39">
      <c r="P18" s="14" t="s">
        <v>116</v>
      </c>
      <c r="R18" s="14" t="s">
        <v>117</v>
      </c>
      <c r="T18" s="14" t="s">
        <v>118</v>
      </c>
      <c r="V18" s="14" t="s">
        <v>119</v>
      </c>
      <c r="AB18" s="35" t="s">
        <v>155</v>
      </c>
      <c r="AD18" s="26" t="s">
        <v>133</v>
      </c>
      <c r="AE18" s="4" t="s">
        <v>204</v>
      </c>
      <c r="AF18" s="4" t="s">
        <v>169</v>
      </c>
      <c r="AI18" s="4" t="s">
        <v>24</v>
      </c>
      <c r="AJ18" s="4" t="s">
        <v>25</v>
      </c>
      <c r="AK18" s="4" t="s">
        <v>36</v>
      </c>
      <c r="AL18" s="15" t="s">
        <v>27</v>
      </c>
      <c r="AM18" s="15" t="s">
        <v>28</v>
      </c>
    </row>
    <row r="19" spans="16:39">
      <c r="P19" s="14" t="s">
        <v>116</v>
      </c>
      <c r="R19" s="14" t="s">
        <v>117</v>
      </c>
      <c r="T19" s="14" t="s">
        <v>118</v>
      </c>
      <c r="V19" s="14" t="s">
        <v>119</v>
      </c>
      <c r="AB19" s="35" t="s">
        <v>155</v>
      </c>
      <c r="AD19" s="26" t="s">
        <v>134</v>
      </c>
      <c r="AE19" s="4" t="s">
        <v>205</v>
      </c>
      <c r="AF19" s="4" t="s">
        <v>170</v>
      </c>
      <c r="AI19" s="4" t="s">
        <v>24</v>
      </c>
      <c r="AJ19" s="4" t="s">
        <v>25</v>
      </c>
      <c r="AK19" s="4" t="s">
        <v>36</v>
      </c>
      <c r="AL19" s="15" t="s">
        <v>27</v>
      </c>
      <c r="AM19" s="15" t="s">
        <v>28</v>
      </c>
    </row>
    <row r="20" spans="16:39">
      <c r="P20" s="14" t="s">
        <v>116</v>
      </c>
      <c r="R20" s="14" t="s">
        <v>117</v>
      </c>
      <c r="T20" s="14" t="s">
        <v>118</v>
      </c>
      <c r="V20" s="14" t="s">
        <v>119</v>
      </c>
      <c r="AB20" s="35" t="s">
        <v>155</v>
      </c>
      <c r="AD20" s="26" t="s">
        <v>135</v>
      </c>
      <c r="AE20" s="4" t="s">
        <v>206</v>
      </c>
      <c r="AF20" s="4" t="s">
        <v>171</v>
      </c>
      <c r="AI20" s="4" t="s">
        <v>24</v>
      </c>
      <c r="AJ20" s="4" t="s">
        <v>25</v>
      </c>
      <c r="AK20" s="4" t="s">
        <v>36</v>
      </c>
      <c r="AL20" s="15" t="s">
        <v>27</v>
      </c>
      <c r="AM20" s="15" t="s">
        <v>28</v>
      </c>
    </row>
    <row r="21" spans="16:39">
      <c r="P21" s="14" t="s">
        <v>116</v>
      </c>
      <c r="R21" s="14" t="s">
        <v>117</v>
      </c>
      <c r="T21" s="14" t="s">
        <v>118</v>
      </c>
      <c r="V21" s="14" t="s">
        <v>119</v>
      </c>
      <c r="AB21" s="35" t="s">
        <v>155</v>
      </c>
      <c r="AD21" s="26" t="s">
        <v>136</v>
      </c>
      <c r="AE21" s="4" t="s">
        <v>207</v>
      </c>
      <c r="AF21" s="4" t="s">
        <v>172</v>
      </c>
      <c r="AI21" s="4" t="s">
        <v>24</v>
      </c>
      <c r="AJ21" s="4" t="s">
        <v>25</v>
      </c>
      <c r="AK21" s="4" t="s">
        <v>36</v>
      </c>
      <c r="AL21" s="15" t="s">
        <v>27</v>
      </c>
      <c r="AM21" s="15" t="s">
        <v>28</v>
      </c>
    </row>
    <row r="22" spans="16:39">
      <c r="P22" s="14" t="s">
        <v>116</v>
      </c>
      <c r="R22" s="14" t="s">
        <v>117</v>
      </c>
      <c r="T22" s="14" t="s">
        <v>118</v>
      </c>
      <c r="V22" s="14" t="s">
        <v>119</v>
      </c>
      <c r="AB22" s="35" t="s">
        <v>155</v>
      </c>
      <c r="AD22" s="26" t="s">
        <v>137</v>
      </c>
      <c r="AE22" s="4" t="s">
        <v>208</v>
      </c>
      <c r="AF22" s="4" t="s">
        <v>173</v>
      </c>
      <c r="AI22" s="4" t="s">
        <v>24</v>
      </c>
      <c r="AJ22" s="4" t="s">
        <v>25</v>
      </c>
      <c r="AK22" s="4" t="s">
        <v>36</v>
      </c>
      <c r="AL22" s="15" t="s">
        <v>27</v>
      </c>
      <c r="AM22" s="15" t="s">
        <v>28</v>
      </c>
    </row>
    <row r="23" spans="16:39">
      <c r="P23" s="14" t="s">
        <v>116</v>
      </c>
      <c r="R23" s="14" t="s">
        <v>117</v>
      </c>
      <c r="T23" s="14" t="s">
        <v>118</v>
      </c>
      <c r="V23" s="14" t="s">
        <v>119</v>
      </c>
      <c r="AB23" s="35" t="s">
        <v>155</v>
      </c>
      <c r="AD23" s="26" t="s">
        <v>138</v>
      </c>
      <c r="AE23" s="4" t="s">
        <v>209</v>
      </c>
      <c r="AF23" s="4" t="s">
        <v>174</v>
      </c>
      <c r="AI23" s="4" t="s">
        <v>24</v>
      </c>
      <c r="AJ23" s="4" t="s">
        <v>25</v>
      </c>
      <c r="AK23" s="4" t="s">
        <v>36</v>
      </c>
      <c r="AL23" s="15" t="s">
        <v>27</v>
      </c>
      <c r="AM23" s="15" t="s">
        <v>28</v>
      </c>
    </row>
    <row r="24" spans="16:39">
      <c r="P24" s="14" t="s">
        <v>116</v>
      </c>
      <c r="R24" s="14" t="s">
        <v>117</v>
      </c>
      <c r="T24" s="14" t="s">
        <v>118</v>
      </c>
      <c r="V24" s="14" t="s">
        <v>119</v>
      </c>
      <c r="AB24" s="35" t="s">
        <v>155</v>
      </c>
      <c r="AD24" s="26" t="s">
        <v>139</v>
      </c>
      <c r="AE24" s="4" t="s">
        <v>210</v>
      </c>
      <c r="AF24" s="4" t="s">
        <v>175</v>
      </c>
      <c r="AI24" s="4" t="s">
        <v>24</v>
      </c>
      <c r="AJ24" s="4" t="s">
        <v>25</v>
      </c>
      <c r="AK24" s="4" t="s">
        <v>36</v>
      </c>
      <c r="AL24" s="15" t="s">
        <v>27</v>
      </c>
      <c r="AM24" s="15" t="s">
        <v>28</v>
      </c>
    </row>
    <row r="25" spans="16:39">
      <c r="P25" s="14" t="s">
        <v>116</v>
      </c>
      <c r="R25" s="14" t="s">
        <v>117</v>
      </c>
      <c r="T25" s="14" t="s">
        <v>118</v>
      </c>
      <c r="V25" s="14" t="s">
        <v>119</v>
      </c>
      <c r="AB25" s="35" t="s">
        <v>155</v>
      </c>
      <c r="AD25" s="26" t="s">
        <v>140</v>
      </c>
      <c r="AE25" s="4" t="s">
        <v>211</v>
      </c>
      <c r="AF25" s="4" t="s">
        <v>176</v>
      </c>
      <c r="AI25" s="4" t="s">
        <v>24</v>
      </c>
      <c r="AJ25" s="4" t="s">
        <v>25</v>
      </c>
      <c r="AK25" s="4" t="s">
        <v>36</v>
      </c>
      <c r="AL25" s="15" t="s">
        <v>27</v>
      </c>
      <c r="AM25" s="15" t="s">
        <v>28</v>
      </c>
    </row>
    <row r="26" spans="16:39">
      <c r="P26" s="14" t="s">
        <v>116</v>
      </c>
      <c r="R26" s="14" t="s">
        <v>117</v>
      </c>
      <c r="T26" s="14" t="s">
        <v>118</v>
      </c>
      <c r="V26" s="14" t="s">
        <v>119</v>
      </c>
      <c r="AB26" s="35" t="s">
        <v>155</v>
      </c>
      <c r="AD26" s="26" t="s">
        <v>141</v>
      </c>
      <c r="AE26" s="4" t="s">
        <v>212</v>
      </c>
      <c r="AF26" s="4" t="s">
        <v>177</v>
      </c>
      <c r="AI26" s="4" t="s">
        <v>24</v>
      </c>
      <c r="AJ26" s="4" t="s">
        <v>25</v>
      </c>
      <c r="AK26" s="4" t="s">
        <v>36</v>
      </c>
      <c r="AL26" s="15" t="s">
        <v>27</v>
      </c>
      <c r="AM26" s="15" t="s">
        <v>28</v>
      </c>
    </row>
    <row r="27" spans="16:39">
      <c r="P27" s="14" t="s">
        <v>116</v>
      </c>
      <c r="R27" s="14" t="s">
        <v>117</v>
      </c>
      <c r="T27" s="14" t="s">
        <v>118</v>
      </c>
      <c r="V27" s="14" t="s">
        <v>119</v>
      </c>
      <c r="AB27" s="35" t="s">
        <v>155</v>
      </c>
      <c r="AD27" s="26" t="s">
        <v>142</v>
      </c>
      <c r="AE27" s="4" t="s">
        <v>213</v>
      </c>
      <c r="AF27" s="4" t="s">
        <v>178</v>
      </c>
      <c r="AI27" s="4" t="s">
        <v>24</v>
      </c>
      <c r="AJ27" s="4" t="s">
        <v>25</v>
      </c>
      <c r="AK27" s="4" t="s">
        <v>36</v>
      </c>
      <c r="AL27" s="15" t="s">
        <v>27</v>
      </c>
      <c r="AM27" s="15" t="s">
        <v>28</v>
      </c>
    </row>
    <row r="28" spans="16:39">
      <c r="P28" s="14" t="s">
        <v>116</v>
      </c>
      <c r="R28" s="14" t="s">
        <v>117</v>
      </c>
      <c r="T28" s="14" t="s">
        <v>118</v>
      </c>
      <c r="V28" s="14" t="s">
        <v>119</v>
      </c>
      <c r="AB28" s="35" t="s">
        <v>155</v>
      </c>
      <c r="AD28" s="26" t="s">
        <v>143</v>
      </c>
      <c r="AE28" s="4" t="s">
        <v>214</v>
      </c>
      <c r="AF28" s="4" t="s">
        <v>179</v>
      </c>
      <c r="AI28" s="4" t="s">
        <v>24</v>
      </c>
      <c r="AJ28" s="4" t="s">
        <v>25</v>
      </c>
      <c r="AK28" s="4" t="s">
        <v>36</v>
      </c>
      <c r="AL28" s="15" t="s">
        <v>27</v>
      </c>
      <c r="AM28" s="15" t="s">
        <v>28</v>
      </c>
    </row>
    <row r="29" spans="16:39">
      <c r="P29" s="14" t="s">
        <v>116</v>
      </c>
      <c r="R29" s="14" t="s">
        <v>117</v>
      </c>
      <c r="T29" s="14" t="s">
        <v>118</v>
      </c>
      <c r="V29" s="14" t="s">
        <v>119</v>
      </c>
      <c r="AB29" s="35" t="s">
        <v>155</v>
      </c>
      <c r="AD29" s="26" t="s">
        <v>144</v>
      </c>
      <c r="AE29" s="4" t="s">
        <v>215</v>
      </c>
      <c r="AF29" s="4" t="s">
        <v>180</v>
      </c>
      <c r="AI29" s="4" t="s">
        <v>24</v>
      </c>
      <c r="AJ29" s="4" t="s">
        <v>25</v>
      </c>
      <c r="AK29" s="4" t="s">
        <v>36</v>
      </c>
      <c r="AL29" s="15" t="s">
        <v>27</v>
      </c>
      <c r="AM29" s="15" t="s">
        <v>28</v>
      </c>
    </row>
    <row r="30" spans="16:39">
      <c r="P30" s="14" t="s">
        <v>116</v>
      </c>
      <c r="R30" s="14" t="s">
        <v>117</v>
      </c>
      <c r="T30" s="14" t="s">
        <v>118</v>
      </c>
      <c r="V30" s="14" t="s">
        <v>119</v>
      </c>
      <c r="AB30" s="35" t="s">
        <v>155</v>
      </c>
      <c r="AD30" s="26" t="s">
        <v>145</v>
      </c>
      <c r="AE30" s="4" t="s">
        <v>216</v>
      </c>
      <c r="AF30" s="4" t="s">
        <v>181</v>
      </c>
      <c r="AI30" s="4" t="s">
        <v>24</v>
      </c>
      <c r="AJ30" s="4" t="s">
        <v>25</v>
      </c>
      <c r="AK30" s="4" t="s">
        <v>36</v>
      </c>
      <c r="AL30" s="15" t="s">
        <v>27</v>
      </c>
      <c r="AM30" s="15" t="s">
        <v>28</v>
      </c>
    </row>
    <row r="31" spans="16:39">
      <c r="P31" s="14" t="s">
        <v>116</v>
      </c>
      <c r="R31" s="14" t="s">
        <v>117</v>
      </c>
      <c r="T31" s="14" t="s">
        <v>118</v>
      </c>
      <c r="V31" s="14" t="s">
        <v>119</v>
      </c>
      <c r="AB31" s="35" t="s">
        <v>155</v>
      </c>
      <c r="AD31" s="26" t="s">
        <v>146</v>
      </c>
      <c r="AE31" s="4" t="s">
        <v>217</v>
      </c>
      <c r="AF31" s="4" t="s">
        <v>182</v>
      </c>
      <c r="AI31" s="4" t="s">
        <v>24</v>
      </c>
      <c r="AJ31" s="4" t="s">
        <v>25</v>
      </c>
      <c r="AK31" s="4" t="s">
        <v>36</v>
      </c>
      <c r="AL31" s="15" t="s">
        <v>27</v>
      </c>
      <c r="AM31" s="15" t="s">
        <v>28</v>
      </c>
    </row>
    <row r="32" spans="16:39">
      <c r="P32" s="14" t="s">
        <v>116</v>
      </c>
      <c r="R32" s="14" t="s">
        <v>117</v>
      </c>
      <c r="T32" s="14" t="s">
        <v>118</v>
      </c>
      <c r="V32" s="14" t="s">
        <v>119</v>
      </c>
      <c r="AB32" s="35" t="s">
        <v>155</v>
      </c>
      <c r="AD32" s="26" t="s">
        <v>147</v>
      </c>
      <c r="AE32" s="4" t="s">
        <v>218</v>
      </c>
      <c r="AF32" s="4" t="s">
        <v>183</v>
      </c>
      <c r="AI32" s="4" t="s">
        <v>24</v>
      </c>
      <c r="AJ32" s="4" t="s">
        <v>25</v>
      </c>
      <c r="AK32" s="4" t="s">
        <v>36</v>
      </c>
      <c r="AL32" s="15" t="s">
        <v>27</v>
      </c>
      <c r="AM32" s="15" t="s">
        <v>28</v>
      </c>
    </row>
    <row r="33" spans="16:39">
      <c r="P33" s="14" t="s">
        <v>116</v>
      </c>
      <c r="R33" s="14" t="s">
        <v>117</v>
      </c>
      <c r="T33" s="14" t="s">
        <v>118</v>
      </c>
      <c r="V33" s="14" t="s">
        <v>119</v>
      </c>
      <c r="AB33" s="35" t="s">
        <v>155</v>
      </c>
      <c r="AD33" s="26" t="s">
        <v>148</v>
      </c>
      <c r="AE33" s="4" t="s">
        <v>219</v>
      </c>
      <c r="AF33" s="4" t="s">
        <v>184</v>
      </c>
      <c r="AI33" s="4" t="s">
        <v>24</v>
      </c>
      <c r="AJ33" s="4" t="s">
        <v>25</v>
      </c>
      <c r="AK33" s="4" t="s">
        <v>36</v>
      </c>
      <c r="AL33" s="15" t="s">
        <v>27</v>
      </c>
      <c r="AM33" s="15" t="s">
        <v>28</v>
      </c>
    </row>
    <row r="34" spans="16:39">
      <c r="P34" s="14" t="s">
        <v>116</v>
      </c>
      <c r="R34" s="14" t="s">
        <v>117</v>
      </c>
      <c r="T34" s="14" t="s">
        <v>118</v>
      </c>
      <c r="V34" s="14" t="s">
        <v>119</v>
      </c>
      <c r="AB34" s="35" t="s">
        <v>155</v>
      </c>
      <c r="AD34" s="26" t="s">
        <v>149</v>
      </c>
      <c r="AE34" s="4" t="s">
        <v>220</v>
      </c>
      <c r="AF34" s="4" t="s">
        <v>185</v>
      </c>
      <c r="AI34" s="4" t="s">
        <v>24</v>
      </c>
      <c r="AJ34" s="4" t="s">
        <v>25</v>
      </c>
      <c r="AK34" s="4" t="s">
        <v>36</v>
      </c>
      <c r="AL34" s="15" t="s">
        <v>27</v>
      </c>
      <c r="AM34" s="15" t="s">
        <v>28</v>
      </c>
    </row>
    <row r="35" spans="16:39">
      <c r="P35" s="14" t="s">
        <v>116</v>
      </c>
      <c r="R35" s="14" t="s">
        <v>117</v>
      </c>
      <c r="T35" s="14" t="s">
        <v>118</v>
      </c>
      <c r="V35" s="14" t="s">
        <v>119</v>
      </c>
      <c r="AB35" s="35" t="s">
        <v>155</v>
      </c>
      <c r="AD35" s="26" t="s">
        <v>150</v>
      </c>
      <c r="AE35" s="4" t="s">
        <v>221</v>
      </c>
      <c r="AF35" s="4" t="s">
        <v>186</v>
      </c>
      <c r="AI35" s="4" t="s">
        <v>24</v>
      </c>
      <c r="AJ35" s="4" t="s">
        <v>25</v>
      </c>
      <c r="AK35" s="4" t="s">
        <v>36</v>
      </c>
      <c r="AL35" s="15" t="s">
        <v>27</v>
      </c>
      <c r="AM35" s="15" t="s">
        <v>28</v>
      </c>
    </row>
    <row r="36" spans="16:39">
      <c r="P36" s="14" t="s">
        <v>116</v>
      </c>
      <c r="R36" s="14" t="s">
        <v>117</v>
      </c>
      <c r="T36" s="14" t="s">
        <v>118</v>
      </c>
      <c r="V36" s="14" t="s">
        <v>119</v>
      </c>
      <c r="AB36" s="35" t="s">
        <v>155</v>
      </c>
      <c r="AD36" s="26" t="s">
        <v>151</v>
      </c>
      <c r="AE36" s="4" t="s">
        <v>222</v>
      </c>
      <c r="AF36" s="4" t="s">
        <v>187</v>
      </c>
      <c r="AI36" s="4" t="s">
        <v>24</v>
      </c>
      <c r="AJ36" s="4" t="s">
        <v>25</v>
      </c>
      <c r="AK36" s="4" t="s">
        <v>36</v>
      </c>
      <c r="AL36" s="15" t="s">
        <v>27</v>
      </c>
      <c r="AM36" s="15" t="s">
        <v>28</v>
      </c>
    </row>
    <row r="37" spans="16:39">
      <c r="P37" s="14" t="s">
        <v>116</v>
      </c>
      <c r="R37" s="14" t="s">
        <v>117</v>
      </c>
      <c r="T37" s="14" t="s">
        <v>118</v>
      </c>
      <c r="V37" s="14" t="s">
        <v>119</v>
      </c>
      <c r="AB37" s="35" t="s">
        <v>155</v>
      </c>
      <c r="AD37" s="26" t="s">
        <v>152</v>
      </c>
      <c r="AE37" s="4" t="s">
        <v>223</v>
      </c>
      <c r="AF37" s="4" t="s">
        <v>188</v>
      </c>
      <c r="AI37" s="4" t="s">
        <v>24</v>
      </c>
      <c r="AJ37" s="4" t="s">
        <v>25</v>
      </c>
      <c r="AK37" s="4" t="s">
        <v>36</v>
      </c>
      <c r="AL37" s="15" t="s">
        <v>27</v>
      </c>
      <c r="AM37" s="15" t="s">
        <v>28</v>
      </c>
    </row>
    <row r="38" spans="16:39">
      <c r="P38" s="14" t="s">
        <v>116</v>
      </c>
      <c r="R38" s="14" t="s">
        <v>117</v>
      </c>
      <c r="T38" s="14" t="s">
        <v>118</v>
      </c>
      <c r="V38" s="14" t="s">
        <v>119</v>
      </c>
      <c r="AB38" s="35" t="s">
        <v>155</v>
      </c>
      <c r="AD38" s="26" t="s">
        <v>153</v>
      </c>
      <c r="AE38" s="4" t="s">
        <v>224</v>
      </c>
      <c r="AF38" s="4" t="s">
        <v>189</v>
      </c>
      <c r="AI38" s="4" t="s">
        <v>24</v>
      </c>
      <c r="AJ38" s="4" t="s">
        <v>25</v>
      </c>
      <c r="AK38" s="4" t="s">
        <v>36</v>
      </c>
      <c r="AL38" s="15" t="s">
        <v>27</v>
      </c>
      <c r="AM38" s="15" t="s">
        <v>28</v>
      </c>
    </row>
    <row r="39" spans="16:39">
      <c r="P39" s="14" t="s">
        <v>116</v>
      </c>
      <c r="R39" s="14" t="s">
        <v>117</v>
      </c>
      <c r="T39" s="14" t="s">
        <v>118</v>
      </c>
      <c r="V39" s="14" t="s">
        <v>119</v>
      </c>
      <c r="AB39" s="35" t="s">
        <v>155</v>
      </c>
      <c r="AD39" s="26" t="s">
        <v>154</v>
      </c>
      <c r="AE39" s="4" t="s">
        <v>225</v>
      </c>
      <c r="AF39" s="4" t="s">
        <v>190</v>
      </c>
      <c r="AI39" s="4" t="s">
        <v>24</v>
      </c>
      <c r="AJ39" s="4" t="s">
        <v>25</v>
      </c>
      <c r="AK39" s="4" t="s">
        <v>36</v>
      </c>
      <c r="AL39" s="15" t="s">
        <v>27</v>
      </c>
      <c r="AM39"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5" priority="1">
      <formula>ROW(A1)&gt;5</formula>
    </cfRule>
  </conditionalFormatting>
  <conditionalFormatting sqref="P1:P4 Q3:AC4 P5:AC1048567">
    <cfRule type="expression" dxfId="4" priority="6">
      <formula>AND(NOT(ISBLANK(P1)),COUNTA(Q1:$AD1)=0)</formula>
    </cfRule>
  </conditionalFormatting>
  <conditionalFormatting sqref="P4:AC1048576">
    <cfRule type="containsText" dxfId="3" priority="2" operator="containsText" text=" ">
      <formula>NOT(ISERROR(SEARCH(" ",P4)))</formula>
    </cfRule>
  </conditionalFormatting>
  <conditionalFormatting sqref="P1048568:AC1048576">
    <cfRule type="expression" dxfId="2" priority="25">
      <formula>AND(NOT(ISBLANK(P1048568)),COUNTA(Q1048568:$AD1048569)=0)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7">
    <dataValidation type="custom" allowBlank="1" showInputMessage="1" showErrorMessage="1" errorTitle="Binomial Naming" error="Species name must start with the name of it's genus." promptTitle="binomial" sqref="AD1:AD3" xr:uid="{F11E8280-5B45-461F-AFDC-157ACB62E238}">
      <formula1>OR(LEFT(AD1048566,LEN(AB1048566))=AB1048566,AD1048566="Species")</formula1>
    </dataValidation>
    <dataValidation type="custom" allowBlank="1" showInputMessage="1" showErrorMessage="1" errorTitle="Binomial Naming" error="Species name must start with the name of it's genus." promptTitle="binomial" sqref="AD4" xr:uid="{13C3610F-B44A-4B9D-B35B-4E2EF8E5EDFF}">
      <formula1>OR(LEFT(#REF!,LEN(#REF!))=#REF!,#REF!="Species")</formula1>
    </dataValidation>
    <dataValidation type="custom" allowBlank="1" showInputMessage="1" showErrorMessage="1" errorTitle="Binomial Naming" error="Species name must start with the name of it's genus." promptTitle="binomial" sqref="AD5:AD8" xr:uid="{4C0BB6CE-6EC3-4C7C-8A99-863E0633B64A}">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4ED92279-2A3A-4A03-AF56-BD669A50A7DD}"/>
    <dataValidation type="custom" allowBlank="1" showInputMessage="1" showErrorMessage="1" errorTitle="Binomial Naming" error="Species name must start with the name of it's genus." promptTitle="binomial" sqref="AD9:AD33 AD38:AD1048576" xr:uid="{BC491394-691D-4477-825B-740693D01952}">
      <formula1>OR(LEFT(AD5,LEN(AB5))=AB5,AD5="Species")</formula1>
    </dataValidation>
    <dataValidation type="custom" allowBlank="1" showInputMessage="1" showErrorMessage="1" errorTitle="Binomial Naming" error="Species name must start with the name of it's genus." promptTitle="binomial" sqref="AD34:AD36" xr:uid="{522C7062-3C9E-47ED-AD6F-5DEB471B66F9}">
      <formula1>OR(LEFT(AD31,LEN(AB31))=AB31,AD31="Species")</formula1>
    </dataValidation>
    <dataValidation type="custom" allowBlank="1" showInputMessage="1" showErrorMessage="1" errorTitle="Binomial Naming" error="Species name must start with the name of it's genus." promptTitle="binomial" sqref="AD37" xr:uid="{A9657D30-CBB7-4B72-A330-E7D8FC0569F0}">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4C78CAF2-B9E3-48A2-A236-8FB71F790BE4}">
          <x14:formula1>
            <xm:f>'Menu Items (Do not change)'!$E:$E</xm:f>
          </x14:formula1>
          <xm:sqref>AM1:AM2 AM4:AM1048576</xm:sqref>
        </x14:dataValidation>
        <x14:dataValidation type="list" errorStyle="warning" allowBlank="1" showInputMessage="1" showErrorMessage="1" xr:uid="{5A95FB8A-FB29-428C-89A6-CA782B239343}">
          <x14:formula1>
            <xm:f>'Menu Items (Do not change)'!$D:$D</xm:f>
          </x14:formula1>
          <xm:sqref>AL1:AL2 AL4:AL1048576</xm:sqref>
        </x14:dataValidation>
        <x14:dataValidation type="list" allowBlank="1" showInputMessage="1" showErrorMessage="1" xr:uid="{3C94D28A-A73F-48A5-907A-8B92F53FA891}">
          <x14:formula1>
            <xm:f>'Menu Items (Do not change)'!$A:$A</xm:f>
          </x14:formula1>
          <xm:sqref>AI1:AI4 AI40:AI1048576</xm:sqref>
        </x14:dataValidation>
        <x14:dataValidation type="list" allowBlank="1" showInputMessage="1" showErrorMessage="1" xr:uid="{51F5D1B6-2C05-44B4-BD3B-293739B71282}">
          <x14:formula1>
            <xm:f>'Menu Items (Do not change)'!$B:$B</xm:f>
          </x14:formula1>
          <xm:sqref>AJ1:AJ4 AJ40:AJ1048576</xm:sqref>
        </x14:dataValidation>
        <x14:dataValidation type="list" allowBlank="1" showInputMessage="1" showErrorMessage="1" xr:uid="{FC3F2895-FBD7-4190-8BF4-37087CDE3DB7}">
          <x14:formula1>
            <xm:f>'Menu Items (Do not change)'!$C:$C</xm:f>
          </x14:formula1>
          <xm:sqref>AK1:AK4 AK40:AK1048576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Michał Wójcicki</cp:lastModifiedBy>
  <dcterms:created xsi:type="dcterms:W3CDTF">2023-02-08T19:24:03Z</dcterms:created>
  <dcterms:modified xsi:type="dcterms:W3CDTF">2026-06-19T17:23:21Z</dcterms:modified>
</cp:coreProperties>
</file>