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1" documentId="8_{EFC2D7A9-B3A9-4CD1-B91E-D09444EE4CB6}" xr6:coauthVersionLast="47" xr6:coauthVersionMax="47" xr10:uidLastSave="{FE76301F-B769-472B-BAA7-5BF9F21EA10B}"/>
  <bookViews>
    <workbookView xWindow="5175" yWindow="5370" windowWidth="21600" windowHeight="1128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Template'!$AL$1:$AL$4</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<sst xmlns="http://schemas.openxmlformats.org/spreadsheetml/2006/main" count="277" uniqueCount="150">
  <si>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</si>
  <si>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</si>
  <si>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</si>
  <si>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</si>
  <si>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</si>
  <si>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</si>
  <si>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</si>
  <si>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</si>
  <si>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</si>
  <si>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</si>
  <si>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</si>
  <si>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</si>
  <si>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</si>
  <si>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</si>
  <si>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</si>
  <si>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</si>
  <si>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</si>
  <si>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</si>
  <si>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</si>
  <si>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</si>
  <si>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</si>
  <si>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</si>
  <si>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</si>
  <si>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</si>
  <si>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</si>
  <si>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</si>
  <si>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</si>
  <si>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</si>
  <si>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</si>
  <si>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</si>
  <si>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</si>
  <si>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</si>
  <si>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</si>
  <si>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</si>
  <si>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</si>
  <si>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</si>
  <si>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</si>
  <si>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</si>
  <si>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</si>
  <si>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</si>
  <si>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</si>
  <si>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Drexlerviridae</t>
  </si>
  <si>
    <t>Tempevirinae</t>
  </si>
  <si>
    <t>Tlsvirus</t>
  </si>
  <si>
    <t>Tlsvirus TTS5</t>
  </si>
  <si>
    <t>PV007924</t>
  </si>
  <si>
    <t>Salmonella phage vB_SalS_TTS5</t>
  </si>
  <si>
    <t>CG</t>
  </si>
  <si>
    <t>dsDNA</t>
  </si>
  <si>
    <t>bacteria</t>
  </si>
  <si>
    <t>Create new</t>
  </si>
  <si>
    <t>Tlsvirus GS71</t>
  </si>
  <si>
    <t>PV090992</t>
  </si>
  <si>
    <t>Salmonella phage vB_GS71</t>
  </si>
  <si>
    <t>Tlsvirus Sephi301i</t>
  </si>
  <si>
    <t>PP503414</t>
  </si>
  <si>
    <t>Salmonella phage Sephi301i</t>
  </si>
  <si>
    <t>Tlsvirus CBDS05</t>
  </si>
  <si>
    <t>PX104385</t>
  </si>
  <si>
    <t>Salmonella phage CBDS-05</t>
  </si>
  <si>
    <t>Tlsvirus CBDS03</t>
  </si>
  <si>
    <t>PX104383</t>
  </si>
  <si>
    <t>Salmonella phage CBDS-03</t>
  </si>
  <si>
    <t>Tlsvirus KMM3</t>
  </si>
  <si>
    <t>OP902292</t>
  </si>
  <si>
    <t>Citrobacter phage BSwS KMM3</t>
  </si>
  <si>
    <t>Tlsvirus HM01</t>
  </si>
  <si>
    <t>PX694430</t>
  </si>
  <si>
    <t>Citrobacter phage vB_Cf_HW01</t>
  </si>
  <si>
    <t>Tlsvirus KMB25</t>
  </si>
  <si>
    <t>OR424386</t>
  </si>
  <si>
    <t>Escherichia phage vB-Eco-KMB25</t>
  </si>
  <si>
    <t>Tlsvirus SMS9</t>
  </si>
  <si>
    <t>PZ383863</t>
  </si>
  <si>
    <t>Escherichia phage phiSM_S9</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</si>
  <si>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</si>
  <si>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</si>
  <si>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</si>
  <si>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</si>
  <si>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</si>
  <si>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</si>
  <si>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</si>
  <si>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</si>
  <si>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</si>
  <si>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</si>
  <si>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</si>
  <si>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</si>
  <si>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</si>
  <si>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</si>
  <si>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</si>
  <si>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</si>
  <si>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</si>
  <si>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genus</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</si>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</sst>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sz val="8"/>
      <name val="Calibri"/>
      <family val="2"/>
      <scheme val="minor"/>
    </font>
    <font>
      <i/>
      <sz val="12"/>
      <color theme="1"/>
      <name val="Calibri"/>
      <family val="2"/>
      <charset val="238"/>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9">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1"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5" defaultRowHeight="15.75"/>
  <cols>
    <col min="1" max="1" width="2.75" customWidth="1"/>
    <col min="2" max="2" width="173.5" customWidth="1"/>
  </cols>
  <sheetData>
    <row r="1" spans="2:2" ht="37.15" customHeight="1">
      <c r="B1" s="33" t="s">
        <v>0</v>
      </c>
    </row>
    <row r="2" spans="2:2" ht="267.75">
      <c r="B2" s="32" t="s">
        <v>1</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23"/>
  <sheetViews>
    <sheetView tabSelected="1" zoomScaleNormal="100" workbookViewId="0">
      <pane ySplit="4" topLeftCell="T5" activePane="bottomLeft" state="frozen"/>
      <selection pane="bottomLeft" activeCell="Z11" sqref="Z11"/>
    </sheetView>
  </sheetViews>
  <sheetFormatPr defaultColWidth="11.25" defaultRowHeight="15.75"/>
  <cols>
    <col min="1" max="1" width="15" style="2" bestFit="1" customWidth="1"/>
    <col min="2" max="2" width="9" style="2" bestFit="1" customWidth="1"/>
    <col min="3" max="3" width="14.625" style="2" customWidth="1"/>
    <col min="4" max="4" width="11.25" style="2" bestFit="1" customWidth="1"/>
    <col min="5" max="6" width="10.75" style="2"/>
    <col min="7" max="7" width="16.125" style="2" customWidth="1"/>
    <col min="8" max="11" width="10.75" style="2"/>
    <col min="12" max="12" width="19.625" style="2" customWidth="1"/>
    <col min="13" max="13" width="15" style="2" customWidth="1"/>
    <col min="14" max="14" width="10.75" style="2"/>
    <col min="15" max="15" width="29.75" style="2" customWidth="1"/>
    <col min="16" max="16" width="17" style="14" customWidth="1"/>
    <col min="17" max="17" width="10.75" style="14"/>
    <col min="18" max="18" width="15.875" style="14" customWidth="1"/>
    <col min="19" max="21" width="10.75" style="14"/>
    <col min="22" max="22" width="15.75" style="14" customWidth="1"/>
    <col min="23" max="25" width="10.75" style="14"/>
    <col min="26" max="26" width="16.875" style="14" customWidth="1"/>
    <col min="27" max="27" width="19.25" style="14" customWidth="1"/>
    <col min="28" max="28" width="16.625" style="14" customWidth="1"/>
    <col min="29" max="29" width="10.75" style="14"/>
    <col min="30" max="30" width="23.625" style="26" customWidth="1"/>
    <col min="31" max="31" width="23.75" style="4" customWidth="1"/>
    <col min="32" max="32" width="32.25" style="4" customWidth="1"/>
    <col min="33" max="33" width="16.25" style="4" customWidth="1"/>
    <col min="34" max="34" width="27.25" style="4" bestFit="1" customWidth="1"/>
    <col min="35" max="35" width="17.25" style="4" bestFit="1" customWidth="1"/>
    <col min="36" max="36" width="20.25" style="4" bestFit="1" customWidth="1"/>
    <col min="37" max="37" width="12.5" style="4" bestFit="1" customWidth="1"/>
    <col min="38" max="39" width="10.75" style="15"/>
    <col min="40" max="40" width="56.75" style="1" customWidth="1"/>
  </cols>
  <sheetData>
    <row r="1" spans="1:41" s="17" customFormat="1" ht="23.25">
      <c r="A1" s="18" t="s">
        <v>2</v>
      </c>
      <c r="B1" s="46" t="s">
        <v>3</v>
      </c>
      <c r="C1" s="46"/>
      <c r="D1" s="46"/>
      <c r="E1" s="47" t="e">
        <f ca="1">IF(LEN(cellFilenameFormatErrors)=0,LEFT(cellBaseFilename,9),"Code is automatically derived from the filename: 'YEAR.###X.[STATUS.][v#.]DESCRIPTION.xlsx', X=SC code")</f>
        <v>#VALUE!</v>
      </c>
      <c r="F1" s="47"/>
      <c r="G1" s="47"/>
      <c r="H1" s="47"/>
      <c r="I1" s="47"/>
      <c r="J1" s="47"/>
      <c r="K1" s="47"/>
      <c r="L1" s="47"/>
      <c r="M1" s="47"/>
      <c r="N1" s="47"/>
      <c r="O1" s="47"/>
      <c r="P1" s="37" t="e">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#VALUE!</v>
      </c>
      <c r="Q1" s="38"/>
      <c r="R1" s="38"/>
      <c r="S1" s="38"/>
      <c r="T1" s="38"/>
      <c r="U1" s="38"/>
      <c r="V1" s="38"/>
      <c r="W1" s="38"/>
      <c r="X1" s="38"/>
      <c r="Y1" s="38"/>
      <c r="Z1" s="38"/>
      <c r="AA1" s="38"/>
      <c r="AB1" s="38"/>
      <c r="AC1" s="38"/>
      <c r="AD1" s="29" t="s">
        <v>4</v>
      </c>
      <c r="AE1" s="25" t="e" cm="1">
        <f t="array" aca="1" ref="AE1" ca="1">MID(CELL("filename",'Proposal Template'!$B$1),SEARCH("[",CELL("filename",'Proposal Template'!$B$1))+1, SEARCH("]",CELL("filename",'Proposal Template'!$B$1))-SEARCH("[",CELL("filename",'Proposal Template'!$B$1))-1)</f>
        <v>#VALUE!</v>
      </c>
      <c r="AF1" s="23"/>
      <c r="AG1" s="16"/>
      <c r="AH1" s="16"/>
      <c r="AI1" s="16"/>
      <c r="AJ1" s="16"/>
      <c r="AK1" s="16"/>
      <c r="AL1" s="16"/>
      <c r="AM1" s="16"/>
      <c r="AN1" s="16"/>
      <c r="AO1"/>
    </row>
    <row r="2" spans="1:41" ht="18.75">
      <c r="A2" s="18" t="s">
        <v>5</v>
      </c>
      <c r="B2" s="46" t="s">
        <v>6</v>
      </c>
      <c r="C2" s="46"/>
      <c r="D2" s="46"/>
      <c r="E2" s="48" t="e">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#VALUE!</v>
      </c>
      <c r="F2" s="48"/>
      <c r="G2" s="48"/>
      <c r="H2" s="48"/>
      <c r="I2" s="48"/>
      <c r="J2" s="48"/>
      <c r="K2" s="48"/>
      <c r="L2" s="48"/>
      <c r="M2" s="48"/>
      <c r="N2" s="48"/>
      <c r="O2" s="48"/>
      <c r="P2" s="39" t="e">
        <f ca="1">_xlfn.CONCAT(
IF(NOT(ISERROR(AF2)),"","Study Section code ('"&amp;AE2&amp;"') is not valid; ")
)</f>
        <v>#VALUE!</v>
      </c>
      <c r="Q2" s="40"/>
      <c r="R2" s="40"/>
      <c r="S2" s="40"/>
      <c r="T2" s="40"/>
      <c r="U2" s="40"/>
      <c r="V2" s="40"/>
      <c r="W2" s="40"/>
      <c r="X2" s="40"/>
      <c r="Y2" s="40"/>
      <c r="Z2" s="40"/>
      <c r="AA2" s="40"/>
      <c r="AB2" s="40"/>
      <c r="AC2" s="40"/>
      <c r="AD2" s="30" t="s">
        <v>4</v>
      </c>
      <c r="AE2" s="24" t="e">
        <f ca="1">MID(AE1,9,1)</f>
        <v>#VALUE!</v>
      </c>
      <c r="AF2" s="24" t="e">
        <f ca="1">VLOOKUP(AE2,studySectionCodeLUT,2,FALSE)</f>
        <v>#VALUE!</v>
      </c>
      <c r="AG2" s="3"/>
      <c r="AH2" s="3"/>
      <c r="AI2" s="3"/>
      <c r="AJ2" s="3"/>
      <c r="AK2" s="3"/>
      <c r="AL2" s="3"/>
      <c r="AM2" s="3"/>
      <c r="AN2" s="3"/>
    </row>
    <row r="3" spans="1:41" ht="36" customHeight="1">
      <c r="A3" s="41" t="s">
        <v>7</v>
      </c>
      <c r="B3" s="41"/>
      <c r="C3" s="41"/>
      <c r="D3" s="41"/>
      <c r="E3" s="41"/>
      <c r="F3" s="41"/>
      <c r="G3" s="41"/>
      <c r="H3" s="41"/>
      <c r="I3" s="41"/>
      <c r="J3" s="41"/>
      <c r="K3" s="41"/>
      <c r="L3" s="41"/>
      <c r="M3" s="41"/>
      <c r="N3" s="41"/>
      <c r="O3" s="41"/>
      <c r="P3" s="42" t="s">
        <v>8</v>
      </c>
      <c r="Q3" s="42"/>
      <c r="R3" s="42"/>
      <c r="S3" s="42"/>
      <c r="T3" s="42"/>
      <c r="U3" s="42"/>
      <c r="V3" s="42"/>
      <c r="W3" s="42"/>
      <c r="X3" s="42"/>
      <c r="Y3" s="42"/>
      <c r="Z3" s="42"/>
      <c r="AA3" s="42"/>
      <c r="AB3" s="42"/>
      <c r="AC3" s="42"/>
      <c r="AD3" s="42"/>
      <c r="AE3" s="43" t="s">
        <v>9</v>
      </c>
      <c r="AF3" s="44"/>
      <c r="AG3" s="44"/>
      <c r="AH3" s="44"/>
      <c r="AI3" s="44"/>
      <c r="AJ3" s="44"/>
      <c r="AK3" s="45"/>
      <c r="AL3" s="35" t="s">
        <v>10</v>
      </c>
      <c r="AM3" s="36"/>
      <c r="AN3" s="31" t="s">
        <v>11</v>
      </c>
    </row>
    <row r="4" spans="1:41" s="8" customFormat="1" ht="31.9"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34" t="s">
        <v>37</v>
      </c>
      <c r="Q5" s="34"/>
      <c r="R5" s="34" t="s">
        <v>38</v>
      </c>
      <c r="S5" s="34"/>
      <c r="T5" s="34" t="s">
        <v>39</v>
      </c>
      <c r="U5" s="34"/>
      <c r="V5" s="34" t="s">
        <v>40</v>
      </c>
      <c r="W5" s="34"/>
      <c r="X5" s="34"/>
      <c r="Y5" s="34"/>
      <c r="Z5" s="34" t="s">
        <v>41</v>
      </c>
      <c r="AA5" s="34" t="s">
        <v>42</v>
      </c>
      <c r="AB5" s="34" t="s">
        <v>43</v>
      </c>
      <c r="AD5" s="26" t="s">
        <v>44</v>
      </c>
      <c r="AE5" s="4" t="s">
        <v>45</v>
      </c>
      <c r="AF5" s="4" t="s">
        <v>46</v>
      </c>
      <c r="AI5" s="4" t="s">
        <v>47</v>
      </c>
      <c r="AJ5" s="4" t="s">
        <v>48</v>
      </c>
      <c r="AK5" s="4" t="s">
        <v>49</v>
      </c>
      <c r="AL5" s="15" t="s">
        <v>50</v>
      </c>
      <c r="AM5" s="15" t="s">
        <v>4</v>
      </c>
    </row>
    <row r="6" spans="1:41">
      <c r="P6" s="34" t="s">
        <v>37</v>
      </c>
      <c r="Q6" s="34"/>
      <c r="R6" s="34" t="s">
        <v>38</v>
      </c>
      <c r="S6" s="34"/>
      <c r="T6" s="34" t="s">
        <v>39</v>
      </c>
      <c r="U6" s="34"/>
      <c r="V6" s="34" t="s">
        <v>40</v>
      </c>
      <c r="W6" s="34"/>
      <c r="X6" s="34"/>
      <c r="Y6" s="34"/>
      <c r="Z6" s="34" t="s">
        <v>41</v>
      </c>
      <c r="AA6" s="34" t="s">
        <v>42</v>
      </c>
      <c r="AB6" s="34" t="s">
        <v>43</v>
      </c>
      <c r="AD6" s="26" t="s">
        <v>51</v>
      </c>
      <c r="AE6" s="4" t="s">
        <v>52</v>
      </c>
      <c r="AF6" s="4" t="s">
        <v>53</v>
      </c>
      <c r="AI6" s="4" t="s">
        <v>47</v>
      </c>
      <c r="AJ6" s="4" t="s">
        <v>48</v>
      </c>
      <c r="AK6" s="4" t="s">
        <v>49</v>
      </c>
      <c r="AL6" s="15" t="s">
        <v>50</v>
      </c>
      <c r="AM6" s="15" t="s">
        <v>4</v>
      </c>
    </row>
    <row r="7" spans="1:41">
      <c r="P7" s="34" t="s">
        <v>37</v>
      </c>
      <c r="Q7" s="34"/>
      <c r="R7" s="34" t="s">
        <v>38</v>
      </c>
      <c r="S7" s="34"/>
      <c r="T7" s="34" t="s">
        <v>39</v>
      </c>
      <c r="U7" s="34"/>
      <c r="V7" s="34" t="s">
        <v>40</v>
      </c>
      <c r="W7" s="34"/>
      <c r="X7" s="34"/>
      <c r="Y7" s="34"/>
      <c r="Z7" s="34" t="s">
        <v>41</v>
      </c>
      <c r="AA7" s="34" t="s">
        <v>42</v>
      </c>
      <c r="AB7" s="34" t="s">
        <v>43</v>
      </c>
      <c r="AD7" s="26" t="s">
        <v>54</v>
      </c>
      <c r="AE7" s="4" t="s">
        <v>55</v>
      </c>
      <c r="AF7" s="4" t="s">
        <v>56</v>
      </c>
      <c r="AI7" s="4" t="s">
        <v>47</v>
      </c>
      <c r="AJ7" s="4" t="s">
        <v>48</v>
      </c>
      <c r="AK7" s="4" t="s">
        <v>49</v>
      </c>
      <c r="AL7" s="15" t="s">
        <v>50</v>
      </c>
      <c r="AM7" s="15" t="s">
        <v>4</v>
      </c>
    </row>
    <row r="8" spans="1:41">
      <c r="P8" s="34" t="s">
        <v>37</v>
      </c>
      <c r="Q8" s="34"/>
      <c r="R8" s="34" t="s">
        <v>38</v>
      </c>
      <c r="S8" s="34"/>
      <c r="T8" s="34" t="s">
        <v>39</v>
      </c>
      <c r="U8" s="34"/>
      <c r="V8" s="34" t="s">
        <v>40</v>
      </c>
      <c r="W8" s="34"/>
      <c r="X8" s="34"/>
      <c r="Y8" s="34"/>
      <c r="Z8" s="34" t="s">
        <v>41</v>
      </c>
      <c r="AA8" s="34" t="s">
        <v>42</v>
      </c>
      <c r="AB8" s="34" t="s">
        <v>43</v>
      </c>
      <c r="AD8" s="26" t="s">
        <v>57</v>
      </c>
      <c r="AE8" s="4" t="s">
        <v>58</v>
      </c>
      <c r="AF8" s="4" t="s">
        <v>59</v>
      </c>
      <c r="AI8" s="4" t="s">
        <v>47</v>
      </c>
      <c r="AJ8" s="4" t="s">
        <v>48</v>
      </c>
      <c r="AK8" s="4" t="s">
        <v>49</v>
      </c>
      <c r="AL8" s="15" t="s">
        <v>50</v>
      </c>
      <c r="AM8" s="15" t="s">
        <v>4</v>
      </c>
    </row>
    <row r="9" spans="1:41">
      <c r="P9" s="34" t="s">
        <v>37</v>
      </c>
      <c r="Q9" s="34"/>
      <c r="R9" s="34" t="s">
        <v>38</v>
      </c>
      <c r="S9" s="34"/>
      <c r="T9" s="34" t="s">
        <v>39</v>
      </c>
      <c r="U9" s="34"/>
      <c r="V9" s="34" t="s">
        <v>40</v>
      </c>
      <c r="Z9" s="34" t="s">
        <v>41</v>
      </c>
      <c r="AA9" s="34" t="s">
        <v>42</v>
      </c>
      <c r="AB9" s="34" t="s">
        <v>43</v>
      </c>
      <c r="AD9" s="26" t="s">
        <v>60</v>
      </c>
      <c r="AE9" s="4" t="s">
        <v>61</v>
      </c>
      <c r="AF9" s="4" t="s">
        <v>62</v>
      </c>
      <c r="AI9" s="4" t="s">
        <v>47</v>
      </c>
      <c r="AJ9" s="4" t="s">
        <v>48</v>
      </c>
      <c r="AK9" s="4" t="s">
        <v>49</v>
      </c>
      <c r="AL9" s="15" t="s">
        <v>50</v>
      </c>
      <c r="AM9" s="15" t="s">
        <v>4</v>
      </c>
    </row>
    <row r="10" spans="1:41">
      <c r="P10" s="34" t="s">
        <v>37</v>
      </c>
      <c r="Q10" s="34"/>
      <c r="R10" s="34" t="s">
        <v>38</v>
      </c>
      <c r="S10" s="34"/>
      <c r="T10" s="34" t="s">
        <v>39</v>
      </c>
      <c r="U10" s="34"/>
      <c r="V10" s="34" t="s">
        <v>40</v>
      </c>
      <c r="Z10" s="34" t="s">
        <v>41</v>
      </c>
      <c r="AA10" s="34" t="s">
        <v>42</v>
      </c>
      <c r="AB10" s="34" t="s">
        <v>43</v>
      </c>
      <c r="AD10" s="26" t="s">
        <v>63</v>
      </c>
      <c r="AE10" s="4" t="s">
        <v>64</v>
      </c>
      <c r="AF10" s="4" t="s">
        <v>65</v>
      </c>
      <c r="AI10" s="4" t="s">
        <v>47</v>
      </c>
      <c r="AJ10" s="4" t="s">
        <v>48</v>
      </c>
      <c r="AK10" s="4" t="s">
        <v>49</v>
      </c>
      <c r="AL10" s="15" t="s">
        <v>50</v>
      </c>
      <c r="AM10" s="15" t="s">
        <v>4</v>
      </c>
    </row>
    <row r="11" spans="1:41">
      <c r="P11" s="34" t="s">
        <v>37</v>
      </c>
      <c r="Q11" s="34"/>
      <c r="R11" s="34" t="s">
        <v>38</v>
      </c>
      <c r="S11" s="34"/>
      <c r="T11" s="34" t="s">
        <v>39</v>
      </c>
      <c r="U11" s="34"/>
      <c r="V11" s="34" t="s">
        <v>40</v>
      </c>
      <c r="Z11" s="34" t="s">
        <v>41</v>
      </c>
      <c r="AA11" s="34" t="s">
        <v>42</v>
      </c>
      <c r="AB11" s="34" t="s">
        <v>43</v>
      </c>
      <c r="AD11" s="26" t="s">
        <v>66</v>
      </c>
      <c r="AE11" s="4" t="s">
        <v>67</v>
      </c>
      <c r="AF11" s="4" t="s">
        <v>68</v>
      </c>
      <c r="AI11" s="4" t="s">
        <v>47</v>
      </c>
      <c r="AJ11" s="4" t="s">
        <v>48</v>
      </c>
      <c r="AK11" s="4" t="s">
        <v>49</v>
      </c>
      <c r="AL11" s="15" t="s">
        <v>50</v>
      </c>
      <c r="AM11" s="15" t="s">
        <v>4</v>
      </c>
    </row>
    <row r="12" spans="1:41">
      <c r="P12" s="34" t="s">
        <v>37</v>
      </c>
      <c r="Q12" s="34"/>
      <c r="R12" s="34" t="s">
        <v>38</v>
      </c>
      <c r="S12" s="34"/>
      <c r="T12" s="34" t="s">
        <v>39</v>
      </c>
      <c r="U12" s="34"/>
      <c r="V12" s="34" t="s">
        <v>40</v>
      </c>
      <c r="Z12" s="34" t="s">
        <v>41</v>
      </c>
      <c r="AA12" s="34" t="s">
        <v>42</v>
      </c>
      <c r="AB12" s="34" t="s">
        <v>43</v>
      </c>
      <c r="AD12" s="26" t="s">
        <v>69</v>
      </c>
      <c r="AE12" s="4" t="s">
        <v>70</v>
      </c>
      <c r="AF12" s="4" t="s">
        <v>71</v>
      </c>
      <c r="AI12" s="4" t="s">
        <v>47</v>
      </c>
      <c r="AJ12" s="4" t="s">
        <v>48</v>
      </c>
      <c r="AK12" s="4" t="s">
        <v>49</v>
      </c>
      <c r="AL12" s="15" t="s">
        <v>50</v>
      </c>
      <c r="AM12" s="15" t="s">
        <v>4</v>
      </c>
    </row>
    <row r="13" spans="1:41">
      <c r="P13" s="34" t="s">
        <v>37</v>
      </c>
      <c r="Q13" s="34"/>
      <c r="R13" s="34" t="s">
        <v>38</v>
      </c>
      <c r="S13" s="34"/>
      <c r="T13" s="34" t="s">
        <v>39</v>
      </c>
      <c r="U13" s="34"/>
      <c r="V13" s="34" t="s">
        <v>40</v>
      </c>
      <c r="Z13" s="34" t="s">
        <v>41</v>
      </c>
      <c r="AA13" s="34" t="s">
        <v>42</v>
      </c>
      <c r="AB13" s="34" t="s">
        <v>43</v>
      </c>
      <c r="AD13" s="26" t="s">
        <v>72</v>
      </c>
      <c r="AE13" s="4" t="s">
        <v>73</v>
      </c>
      <c r="AF13" s="4" t="s">
        <v>74</v>
      </c>
      <c r="AI13" s="4" t="s">
        <v>47</v>
      </c>
      <c r="AJ13" s="4" t="s">
        <v>48</v>
      </c>
      <c r="AK13" s="4" t="s">
        <v>49</v>
      </c>
      <c r="AL13" s="15" t="s">
        <v>50</v>
      </c>
      <c r="AM13" s="15" t="s">
        <v>4</v>
      </c>
    </row>
    <row r="14" spans="1:41">
      <c r="P14" s="34"/>
      <c r="Q14" s="34"/>
      <c r="R14" s="34"/>
      <c r="S14" s="34"/>
      <c r="T14" s="34"/>
      <c r="U14" s="34"/>
      <c r="V14" s="34"/>
      <c r="AA14" s="34"/>
      <c r="AB14" s="34"/>
    </row>
    <row r="15" spans="1:41">
      <c r="P15" s="34"/>
      <c r="Q15" s="34"/>
      <c r="R15" s="34"/>
      <c r="S15" s="34"/>
      <c r="T15" s="34"/>
      <c r="U15" s="34"/>
      <c r="V15" s="34"/>
      <c r="AA15" s="34"/>
      <c r="AB15" s="34"/>
    </row>
    <row r="16" spans="1:41">
      <c r="P16" s="34"/>
      <c r="Q16" s="34"/>
      <c r="R16" s="34"/>
      <c r="S16" s="34"/>
      <c r="T16" s="34"/>
      <c r="U16" s="34"/>
      <c r="V16" s="34"/>
      <c r="AA16" s="34"/>
      <c r="AB16" s="34"/>
    </row>
    <row r="17" spans="16:28">
      <c r="P17" s="34"/>
      <c r="Q17" s="34"/>
      <c r="R17" s="34"/>
      <c r="S17" s="34"/>
      <c r="T17" s="34"/>
      <c r="U17" s="34"/>
      <c r="V17" s="34"/>
      <c r="AA17" s="34"/>
      <c r="AB17" s="34"/>
    </row>
    <row r="18" spans="16:28">
      <c r="P18" s="34"/>
      <c r="Q18" s="34"/>
      <c r="R18" s="34"/>
      <c r="S18" s="34"/>
      <c r="T18" s="34"/>
      <c r="U18" s="34"/>
      <c r="V18" s="34"/>
      <c r="AA18" s="34"/>
      <c r="AB18" s="34"/>
    </row>
    <row r="19" spans="16:28">
      <c r="P19" s="34"/>
      <c r="Q19" s="34"/>
      <c r="R19" s="34"/>
      <c r="S19" s="34"/>
      <c r="T19" s="34"/>
      <c r="U19" s="34"/>
      <c r="V19" s="34"/>
      <c r="AA19" s="34"/>
      <c r="AB19" s="34"/>
    </row>
    <row r="20" spans="16:28">
      <c r="P20" s="34"/>
      <c r="Q20" s="34"/>
      <c r="R20" s="34"/>
      <c r="S20" s="34"/>
      <c r="T20" s="34"/>
      <c r="U20" s="34"/>
      <c r="V20" s="34"/>
      <c r="AA20" s="34"/>
      <c r="AB20" s="34"/>
    </row>
    <row r="21" spans="16:28">
      <c r="P21" s="34"/>
      <c r="Q21" s="34"/>
      <c r="R21" s="34"/>
      <c r="S21" s="34"/>
      <c r="T21" s="34"/>
      <c r="U21" s="34"/>
      <c r="V21" s="34"/>
      <c r="AA21" s="34"/>
      <c r="AB21" s="34"/>
    </row>
    <row r="22" spans="16:28">
      <c r="P22" s="34"/>
      <c r="Q22" s="34"/>
      <c r="R22" s="34"/>
      <c r="S22" s="34"/>
      <c r="T22" s="34"/>
      <c r="U22" s="34"/>
      <c r="V22" s="34"/>
      <c r="AA22" s="34"/>
      <c r="AB22" s="34"/>
    </row>
    <row r="23" spans="16:28">
      <c r="P23" s="34"/>
      <c r="Q23" s="34"/>
      <c r="R23" s="34"/>
      <c r="S23" s="34"/>
      <c r="T23" s="34"/>
      <c r="U23" s="34"/>
      <c r="V23" s="34"/>
      <c r="AA23" s="34"/>
      <c r="AB23" s="34"/>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0" type="noConversion"/>
  <conditionalFormatting sqref="A1:AD1048576">
    <cfRule type="expression" dxfId="5" priority="1">
      <formula>ROW(A1)&gt;5</formula>
    </cfRule>
  </conditionalFormatting>
  <conditionalFormatting sqref="P1:P4 Q3:AC4 P5:AC1048566">
    <cfRule type="expression" dxfId="4" priority="6">
      <formula>AND(NOT(ISBLANK(P1)),COUNTA(Q1:$AD1)=0)</formula>
    </cfRule>
  </conditionalFormatting>
  <conditionalFormatting sqref="P4:AC1048576">
    <cfRule type="containsText" dxfId="3" priority="2" operator="containsText" text=" ">
      <formula>NOT(ISERROR(SEARCH(" ",P4)))</formula>
    </cfRule>
  </conditionalFormatting>
  <conditionalFormatting sqref="P1048567:AC1048576">
    <cfRule type="expression" dxfId="2" priority="25">
      <formula>AND(NOT(ISBLANK(P1048567)),COUNTA(Q1048567:$AD1048568)=0)</formula>
    </cfRule>
  </conditionalFormatting>
  <conditionalFormatting sqref="AD1:AD1048576">
    <cfRule type="expression" dxfId="1" priority="20">
      <formula>NOT(OR(OR(AD1="",AD1="Species"),_xlfn.CONCAT(AB1," ")=LEFT(AD1,LEN(AB1)+1)))</formula>
    </cfRule>
  </conditionalFormatting>
  <conditionalFormatting sqref="AM4:AM1048576">
    <cfRule type="expression" dxfId="0" priority="22">
      <formula>NOT(AM4=proposedRank)</formula>
    </cfRule>
  </conditionalFormatting>
  <dataValidations count="6">
    <dataValidation type="custom" allowBlank="1" showInputMessage="1" showErrorMessage="1" errorTitle="Binomial Naming" error="Species name must start with the name of it's genus." promptTitle="binomial" sqref="AD1:AD3" xr:uid="{5229816F-082E-4E61-89C5-9063A18887D2}">
      <formula1>OR(LEFT(AD1048565,LEN(AB1048565))=AB1048565,AD1048565="Species")</formula1>
    </dataValidation>
    <dataValidation type="custom" allowBlank="1" showInputMessage="1" showErrorMessage="1" errorTitle="Binomial Naming" error="Species name must start with the name of it's genus." promptTitle="binomial" sqref="AD14 AD4:AD7" xr:uid="{016F4B74-6A94-4CB4-AD1F-24D9CE0D1571}">
      <formula1>OR(LEFT(#REF!,LEN(#REF!))=#REF!,#REF!="Species")</formula1>
    </dataValidation>
    <dataValidation type="custom" allowBlank="1" showInputMessage="1" showErrorMessage="1" errorTitle="Binomial Naming" error="Species name must start with the name of it's genus." promptTitle="binomial" sqref="AD15:AD1048576 AD9:AD10" xr:uid="{4A42893D-09A2-4138-A500-83FDDC0E3437}">
      <formula1>OR(LEFT(AD5,LEN(AB5))=AB5,AD5="Species")</formula1>
    </dataValidation>
    <dataValidation type="custom" allowBlank="1" showInputMessage="1" showErrorMessage="1" errorTitle="Binomial Naming" error="Species name must start with the name of it's genus." promptTitle="binomial" sqref="AD11:AD13" xr:uid="{5E66FC83-07F0-45CD-BD96-8DAFA7079E62}">
      <formula1>OR(LEFT(AD8,LEN(AB8))=AB8,AD8="Species")</formula1>
    </dataValidation>
    <dataValidation allowBlank="1" showErrorMessage="1" errorTitle="No spaces allowed" error="Taxon names above the rank of species may NOT contain spaces." promptTitle="No spaces allowed" prompt="Taxon names above the rank of species may NOT contain spaces." sqref="P1:P1048576 Q3:AC1048576" xr:uid="{9D84C63E-0B26-4C76-AA1B-7298C62F90C3}"/>
    <dataValidation type="custom" allowBlank="1" showInputMessage="1" showErrorMessage="1" errorTitle="Binomial Naming" error="Species name must start with the name of it's genus." promptTitle="binomial" sqref="AD8" xr:uid="{80570831-A8E3-4CAF-A44F-88BFDAFDB681}">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pageSetup paperSize="9" orientation="portrait" r:id="rId3"/>
  <legacyDrawing r:id="rId4"/>
  <extLst>
    <ext xmlns:x14="http://schemas.microsoft.com/office/spreadsheetml/2009/9/main" uri="{CCE6A557-97BC-4b89-ADB6-D9C93CAAB3DF}">
      <x14:dataValidations xmlns:xm="http://schemas.microsoft.com/office/excel/2006/main" count="5">
        <x14:dataValidation type="list" allowBlank="1" showInputMessage="1" showErrorMessage="1" xr:uid="{142FDEDC-399F-42E3-8010-F41B7F7485FC}">
          <x14:formula1>
            <xm:f>'Menu Items (Do not change)'!$E:$E</xm:f>
          </x14:formula1>
          <xm:sqref>AM1:AM2 AM4:AM1048576</xm:sqref>
        </x14:dataValidation>
        <x14:dataValidation type="list" errorStyle="warning" allowBlank="1" showInputMessage="1" showErrorMessage="1" xr:uid="{5899A981-6EFF-45F5-A4C3-F6D3667422D4}">
          <x14:formula1>
            <xm:f>'Menu Items (Do not change)'!$D:$D</xm:f>
          </x14:formula1>
          <xm:sqref>AL1:AL2 AL4:AL1048576</xm:sqref>
        </x14:dataValidation>
        <x14:dataValidation type="list" allowBlank="1" showInputMessage="1" showErrorMessage="1" xr:uid="{6FE0789C-4495-4D93-82C5-F516894BD61F}">
          <x14:formula1>
            <xm:f>'Menu Items (Do not change)'!$A:$A</xm:f>
          </x14:formula1>
          <xm:sqref>AI1:AI4 AI24:AI1048576</xm:sqref>
        </x14:dataValidation>
        <x14:dataValidation type="list" allowBlank="1" showInputMessage="1" showErrorMessage="1" xr:uid="{23774C81-E9D5-40AB-A13B-9ED5AE0D3E0C}">
          <x14:formula1>
            <xm:f>'Menu Items (Do not change)'!$B:$B</xm:f>
          </x14:formula1>
          <xm:sqref>AJ1:AJ4 AJ24:AJ1048576</xm:sqref>
        </x14:dataValidation>
        <x14:dataValidation type="list" allowBlank="1" showInputMessage="1" showErrorMessage="1" xr:uid="{F7B7FA60-1F6F-487F-8632-F27CE4DBDBA4}">
          <x14:formula1>
            <xm:f>'Menu Items (Do not change)'!$C:$C</xm:f>
          </x14:formula1>
          <xm:sqref>AK1:AK4 AK24:AK1048576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25" defaultRowHeight="15.75"/>
  <cols>
    <col min="1" max="1" width="16" bestFit="1" customWidth="1"/>
    <col min="2" max="2" width="18.75" bestFit="1" customWidth="1"/>
    <col min="3" max="3" width="22.75" bestFit="1" customWidth="1"/>
    <col min="4" max="5" width="13.25" bestFit="1" customWidth="1"/>
    <col min="6" max="6" width="2.75" customWidth="1"/>
    <col min="7" max="7" width="43.75" bestFit="1" customWidth="1"/>
  </cols>
  <sheetData>
    <row r="1" spans="1:7">
      <c r="A1" s="11" t="s">
        <v>31</v>
      </c>
      <c r="B1" s="11" t="s">
        <v>32</v>
      </c>
      <c r="C1" s="11" t="s">
        <v>33</v>
      </c>
      <c r="D1" s="11" t="s">
        <v>34</v>
      </c>
      <c r="E1" s="11" t="s">
        <v>35</v>
      </c>
      <c r="F1" s="11" t="s">
        <v>75</v>
      </c>
      <c r="G1" s="11"/>
    </row>
    <row r="2" spans="1:7">
      <c r="A2" s="12" t="s">
        <v>76</v>
      </c>
      <c r="B2" s="12" t="s">
        <v>76</v>
      </c>
      <c r="C2" s="12" t="s">
        <v>76</v>
      </c>
      <c r="D2" s="12" t="s">
        <v>76</v>
      </c>
      <c r="E2" s="12" t="s">
        <v>76</v>
      </c>
      <c r="F2" t="s">
        <v>77</v>
      </c>
      <c r="G2" t="s">
        <v>78</v>
      </c>
    </row>
    <row r="3" spans="1:7">
      <c r="A3" s="9" t="s">
        <v>47</v>
      </c>
      <c r="B3" t="s">
        <v>48</v>
      </c>
      <c r="C3" s="9" t="s">
        <v>79</v>
      </c>
      <c r="D3" s="9" t="s">
        <v>50</v>
      </c>
      <c r="E3" s="9" t="s">
        <v>4</v>
      </c>
      <c r="F3" t="s">
        <v>80</v>
      </c>
      <c r="G3" t="s">
        <v>81</v>
      </c>
    </row>
    <row r="4" spans="1:7">
      <c r="A4" s="9" t="s">
        <v>82</v>
      </c>
      <c r="B4" t="s">
        <v>83</v>
      </c>
      <c r="C4" s="9" t="s">
        <v>84</v>
      </c>
      <c r="D4" s="9" t="s">
        <v>85</v>
      </c>
      <c r="E4" s="9" t="s">
        <v>86</v>
      </c>
      <c r="F4" t="s">
        <v>87</v>
      </c>
      <c r="G4" t="s">
        <v>88</v>
      </c>
    </row>
    <row r="5" spans="1:7">
      <c r="A5" s="9" t="s">
        <v>89</v>
      </c>
      <c r="B5" t="s">
        <v>90</v>
      </c>
      <c r="C5" s="9" t="s">
        <v>49</v>
      </c>
      <c r="D5" s="9" t="s">
        <v>91</v>
      </c>
      <c r="E5" s="9" t="s">
        <v>92</v>
      </c>
      <c r="F5" t="s">
        <v>93</v>
      </c>
      <c r="G5" t="s">
        <v>94</v>
      </c>
    </row>
    <row r="6" spans="1:7">
      <c r="A6" s="10"/>
      <c r="B6" t="s">
        <v>95</v>
      </c>
      <c r="C6" s="9" t="s">
        <v>96</v>
      </c>
      <c r="D6" s="9" t="s">
        <v>97</v>
      </c>
      <c r="E6" s="9" t="s">
        <v>98</v>
      </c>
      <c r="F6" t="s">
        <v>99</v>
      </c>
      <c r="G6" t="s">
        <v>100</v>
      </c>
    </row>
    <row r="7" spans="1:7">
      <c r="A7" s="10"/>
      <c r="B7" t="s">
        <v>101</v>
      </c>
      <c r="C7" s="9" t="s">
        <v>102</v>
      </c>
      <c r="D7" s="9" t="s">
        <v>103</v>
      </c>
      <c r="E7" s="9" t="s">
        <v>104</v>
      </c>
      <c r="F7" t="s">
        <v>105</v>
      </c>
      <c r="G7" t="s">
        <v>106</v>
      </c>
    </row>
    <row r="8" spans="1:7">
      <c r="A8" s="10"/>
      <c r="B8" t="s">
        <v>107</v>
      </c>
      <c r="C8" s="9" t="s">
        <v>108</v>
      </c>
      <c r="D8" s="9" t="s">
        <v>109</v>
      </c>
      <c r="E8" s="9" t="s">
        <v>110</v>
      </c>
      <c r="F8" t="s">
        <v>111</v>
      </c>
      <c r="G8" t="s">
        <v>112</v>
      </c>
    </row>
    <row r="9" spans="1:7">
      <c r="A9" s="10"/>
      <c r="B9" t="s">
        <v>113</v>
      </c>
      <c r="C9" s="9" t="s">
        <v>114</v>
      </c>
      <c r="D9" s="9" t="s">
        <v>115</v>
      </c>
      <c r="E9" s="9" t="s">
        <v>116</v>
      </c>
      <c r="F9" t="s">
        <v>117</v>
      </c>
      <c r="G9" t="s">
        <v>118</v>
      </c>
    </row>
    <row r="10" spans="1:7">
      <c r="A10" s="10"/>
      <c r="B10" t="s">
        <v>119</v>
      </c>
      <c r="C10" s="9" t="s">
        <v>120</v>
      </c>
      <c r="D10" s="9" t="s">
        <v>121</v>
      </c>
      <c r="E10" s="9" t="s">
        <v>122</v>
      </c>
    </row>
    <row r="11" spans="1:7">
      <c r="A11" s="10"/>
      <c r="B11" t="s">
        <v>123</v>
      </c>
      <c r="C11" s="9" t="s">
        <v>124</v>
      </c>
      <c r="D11" s="9" t="s">
        <v>125</v>
      </c>
      <c r="E11" s="9" t="s">
        <v>126</v>
      </c>
    </row>
    <row r="12" spans="1:7">
      <c r="A12" s="10"/>
      <c r="B12" t="s">
        <v>127</v>
      </c>
      <c r="C12" s="9" t="s">
        <v>128</v>
      </c>
      <c r="D12" s="10"/>
      <c r="E12" s="9" t="s">
        <v>129</v>
      </c>
    </row>
    <row r="13" spans="1:7">
      <c r="A13" s="10"/>
      <c r="B13" t="s">
        <v>130</v>
      </c>
      <c r="C13" s="9" t="s">
        <v>131</v>
      </c>
      <c r="D13" s="10"/>
      <c r="E13" s="9" t="s">
        <v>132</v>
      </c>
    </row>
    <row r="14" spans="1:7">
      <c r="A14" s="10"/>
      <c r="B14" t="s">
        <v>133</v>
      </c>
      <c r="C14" s="9" t="s">
        <v>134</v>
      </c>
      <c r="D14" s="10"/>
      <c r="E14" s="9" t="s">
        <v>135</v>
      </c>
    </row>
    <row r="15" spans="1:7">
      <c r="A15" s="10"/>
      <c r="B15" t="s">
        <v>136</v>
      </c>
      <c r="C15" s="9" t="s">
        <v>137</v>
      </c>
      <c r="D15" s="10"/>
      <c r="E15" s="9" t="s">
        <v>138</v>
      </c>
    </row>
    <row r="16" spans="1:7">
      <c r="A16" s="10"/>
      <c r="B16" t="s">
        <v>139</v>
      </c>
      <c r="C16" s="9" t="s">
        <v>140</v>
      </c>
      <c r="D16" s="10"/>
      <c r="E16" s="9" t="s">
        <v>141</v>
      </c>
    </row>
    <row r="17" spans="1:5">
      <c r="A17" s="10"/>
      <c r="B17" t="s">
        <v>142</v>
      </c>
      <c r="C17" s="9" t="s">
        <v>143</v>
      </c>
      <c r="D17" s="10"/>
      <c r="E17" s="9" t="s">
        <v>144</v>
      </c>
    </row>
    <row r="18" spans="1:5">
      <c r="A18" s="10"/>
      <c r="B18" s="10"/>
      <c r="C18" s="9" t="s">
        <v>145</v>
      </c>
      <c r="D18" s="10"/>
      <c r="E18" s="10"/>
    </row>
    <row r="19" spans="1:5">
      <c r="A19" s="10"/>
      <c r="B19" s="10"/>
      <c r="C19" s="9" t="s">
        <v>146</v>
      </c>
      <c r="D19" s="10"/>
      <c r="E19" s="10"/>
    </row>
    <row r="20" spans="1:5">
      <c r="C20" t="s">
        <v>147</v>
      </c>
    </row>
    <row r="21" spans="1:5">
      <c r="C21" t="s">
        <v>148</v>
      </c>
    </row>
    <row r="22" spans="1:5">
      <c r="C22" t="s">
        <v>149</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2026-09-12T09:49:11Z</dcterms:modified>
  <cp:category/>
  <cp:contentStatus/>
</cp:coreProperties>
</file>