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D85C464D-B38C-49BD-9D8B-B26FD87E4672}" xr6:coauthVersionLast="47" xr6:coauthVersionMax="47" xr10:uidLastSave="{8FCFE962-8433-4E88-A443-BD5461AD4790}"/>
  <bookViews>
    <workbookView xWindow="345" yWindow="540" windowWidth="21600" windowHeight="11280" tabRatio="500" firstSheet="1"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<sst xmlns="http://schemas.openxmlformats.org/spreadsheetml/2006/main" count="163" uniqueCount="124">
  <si>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</si>
  <si>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</si>
  <si>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</si>
  <si>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</si>
  <si>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</si>
  <si>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</si>
  <si>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</si>
  <si>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</si>
  <si>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</si>
  <si>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</si>
  <si>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</si>
  <si>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</si>
  <si>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</si>
  <si>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</si>
  <si>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</si>
  <si>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</si>
  <si>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</si>
  <si>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</si>
  <si>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</si>
  <si>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</si>
  <si>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</si>
  <si>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</si>
  <si>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</si>
  <si>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</si>
  <si>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</si>
  <si>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</si>
  <si>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</si>
  <si>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</si>
  <si>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</si>
  <si>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</si>
  <si>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</si>
  <si>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</si>
  <si>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</si>
  <si>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</si>
  <si>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</si>
  <si>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</si>
  <si>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</si>
  <si>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</si>
  <si>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</si>
  <si>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</si>
  <si>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</si>
  <si>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Gandarillasvirus</t>
  </si>
  <si>
    <t>bacteria</t>
  </si>
  <si>
    <t>Create new</t>
  </si>
  <si>
    <t>genus</t>
  </si>
  <si>
    <t>Gandarillasvirus LPJP1</t>
  </si>
  <si>
    <t>MZ422438</t>
  </si>
  <si>
    <t>Listeria phage LPJP1</t>
  </si>
  <si>
    <t>CG</t>
  </si>
  <si>
    <t>dsDNA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</si>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</sst>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27" fillId="2" borderId="0" applyBorder="0" applyProtection="0"/>
  </cellStyleXfs>
  <cellXfs count="43">
    <xf numFmtId="0" fontId="0" fillId="0" borderId="0" xfId="0"/>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27"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27" fillId="2" borderId="1" xfId="2" applyBorder="1" applyProtection="1"/>
    <xf numFmtId="0" fontId="24" fillId="0" borderId="0" xfId="0" applyFont="1"/>
    <xf numFmtId="0" fontId="23" fillId="0" borderId="0" xfId="0" applyFont="1"/>
    <xf numFmtId="0" fontId="26" fillId="0" borderId="0" xfId="0" applyFont="1"/>
    <xf numFmtId="0" fontId="14" fillId="4" borderId="6" xfId="0" applyFont="1" applyFill="1" applyBorder="1" applyAlignment="1">
      <alignment horizontal="center" vertical="center"/>
    </xf>
    <xf numFmtId="0" fontId="14" fillId="5" borderId="6" xfId="0" applyFont="1" applyFill="1" applyBorder="1" applyAlignment="1">
      <alignment horizontal="center" vertical="center"/>
    </xf>
    <xf numFmtId="0" fontId="14" fillId="6" borderId="1" xfId="0" applyFont="1" applyFill="1" applyBorder="1" applyAlignment="1">
      <alignment horizontal="center" vertical="center"/>
    </xf>
    <xf numFmtId="0" fontId="14" fillId="7" borderId="7" xfId="0" applyFont="1" applyFill="1" applyBorder="1" applyAlignment="1">
      <alignment horizontal="center" vertical="center"/>
    </xf>
    <xf numFmtId="0" fontId="5" fillId="3" borderId="1" xfId="0" applyFont="1" applyFill="1" applyBorder="1" applyAlignment="1">
      <alignment horizontal="right"/>
    </xf>
    <xf numFmtId="0" fontId="6" fillId="0" borderId="1" xfId="0" applyFont="1" applyBorder="1" applyAlignment="1">
      <alignment horizontal="left"/>
    </xf>
    <xf numFmtId="0" fontId="7" fillId="3" borderId="2" xfId="0" applyFont="1" applyFill="1" applyBorder="1" applyAlignment="1">
      <alignment horizontal="left"/>
    </xf>
    <xf numFmtId="0" fontId="12" fillId="0" borderId="1" xfId="0" applyFont="1" applyBorder="1" applyAlignment="1">
      <alignment horizontal="left"/>
    </xf>
    <xf numFmtId="0" fontId="13"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75" customHeight="1">
      <c r="B1" s="1" t="s">
        <v>0</v>
      </c>
    </row>
    <row r="2" spans="2:2" ht="267.75">
      <c r="B2" s="2" t="s">
        <v>1</v>
      </c>
    </row>
  </sheetData>
  <conditionalFormatting sqref="B2">
    <cfRule type="expression" dxfId="6" priority="2">
      <formula>ROW(B2)&gt;5</formula>
    </cfRule>
  </conditionalFormatting>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
  <sheetViews>
    <sheetView tabSelected="1" zoomScale="130" zoomScaleNormal="130" workbookViewId="0">
      <pane ySplit="4" topLeftCell="A5" activePane="bottomLeft" state="frozen"/>
      <selection activeCell="AB1" sqref="AB1"/>
      <selection pane="bottomLeft" activeCell="AM7" sqref="P7:AM7"/>
    </sheetView>
  </sheetViews>
  <sheetFormatPr defaultColWidth="11.125" defaultRowHeight="15.75"/>
  <cols>
    <col min="1" max="1" width="15" style="3" customWidth="1"/>
    <col min="2" max="2" width="9" style="3" customWidth="1"/>
    <col min="3" max="3" width="8.375" style="3" customWidth="1"/>
    <col min="4" max="4" width="11.125" style="3"/>
    <col min="5" max="15" width="10.875" style="3" customWidth="1"/>
    <col min="16" max="16" width="17" style="4" customWidth="1"/>
    <col min="17" max="27" width="10.875" style="4" customWidth="1"/>
    <col min="28" max="28" width="14.875" style="4" customWidth="1"/>
    <col min="29" max="29" width="10.875" style="4" customWidth="1"/>
    <col min="30" max="30" width="24.375" style="5" customWidth="1"/>
    <col min="31" max="31" width="21.625" style="6" customWidth="1"/>
    <col min="32" max="32" width="32.25" style="6" customWidth="1"/>
    <col min="33" max="33" width="16.375" style="6" customWidth="1"/>
    <col min="34" max="34" width="27.375" style="6" customWidth="1"/>
    <col min="35" max="35" width="17.125" style="6" customWidth="1"/>
    <col min="36" max="36" width="20.375" style="6" customWidth="1"/>
    <col min="37" max="37" width="12.5" style="6" customWidth="1"/>
    <col min="38" max="39" width="10.875" style="7" customWidth="1"/>
    <col min="40" max="40" width="56.625" style="8" customWidth="1"/>
  </cols>
  <sheetData>
    <row r="1" spans="1:40" s="14" customFormat="1" ht="23.25">
      <c r="A1" s="9" t="s">
        <v>2</v>
      </c>
      <c r="B1" s="38" t="s">
        <v>3</v>
      </c>
      <c r="C1" s="38"/>
      <c r="D1" s="38"/>
      <c r="E1" s="39" t="str">
        <f ca="1">IF(LEN(cellFilenameFormatErrors)=0,LEFT(cellBaseFilename,9),"Code is automatically derived from the filename: 'YEAR.###X.[STATUS.][v#.]DESCRIPTION.xlsx', X=SC code")</f>
        <v>2026.030B</v>
      </c>
      <c r="F1" s="39"/>
      <c r="G1" s="39"/>
      <c r="H1" s="39"/>
      <c r="I1" s="39"/>
      <c r="J1" s="39"/>
      <c r="K1" s="39"/>
      <c r="L1" s="39"/>
      <c r="M1" s="39"/>
      <c r="N1" s="39"/>
      <c r="O1" s="39"/>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10" t="s">
        <v>4</v>
      </c>
      <c r="AE1" s="11" t="str">
        <f t="array" aca="1" ref="AE1" ca="1">MID(CELL("filename",'Proposal Template'!$B$1),SEARCH("[",CELL("filename",'Proposal Template'!$B$1))+1, SEARCH("]",CELL("filename",'Proposal Template'!$B$1))-SEARCH("[",CELL("filename",'Proposal Template'!$B$1))-1)</f>
        <v>2026.030B.N.v1.Gandarillasvirus_1ng_1ns.xlsx</v>
      </c>
      <c r="AF1" s="12"/>
      <c r="AG1" s="13"/>
      <c r="AH1" s="13"/>
      <c r="AI1" s="13"/>
      <c r="AJ1" s="13"/>
      <c r="AK1" s="13"/>
      <c r="AL1" s="13"/>
      <c r="AM1" s="13"/>
      <c r="AN1" s="13"/>
    </row>
    <row r="2" spans="1:40" ht="18.75">
      <c r="A2" s="9" t="s">
        <v>5</v>
      </c>
      <c r="B2" s="38" t="s">
        <v>6</v>
      </c>
      <c r="C2" s="38"/>
      <c r="D2" s="38"/>
      <c r="E2" s="4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1"/>
      <c r="G2" s="41"/>
      <c r="H2" s="41"/>
      <c r="I2" s="41"/>
      <c r="J2" s="41"/>
      <c r="K2" s="41"/>
      <c r="L2" s="41"/>
      <c r="M2" s="41"/>
      <c r="N2" s="41"/>
      <c r="O2" s="41"/>
      <c r="P2" s="42" t="str">
        <f ca="1">_xlfn.CONCAT(
IF(NOT(ISERROR(AF2)),"","Study Section code ('"&amp;AE2&amp;"') is not valid; ")
)</f>
        <v/>
      </c>
      <c r="Q2" s="42"/>
      <c r="R2" s="42"/>
      <c r="S2" s="42"/>
      <c r="T2" s="42"/>
      <c r="U2" s="42"/>
      <c r="V2" s="42"/>
      <c r="W2" s="42"/>
      <c r="X2" s="42"/>
      <c r="Y2" s="42"/>
      <c r="Z2" s="42"/>
      <c r="AA2" s="42"/>
      <c r="AB2" s="42"/>
      <c r="AC2" s="42"/>
      <c r="AD2" s="15" t="s">
        <v>4</v>
      </c>
      <c r="AE2" s="16" t="str">
        <f ca="1">MID(AE1,9,1)</f>
        <v>B</v>
      </c>
      <c r="AF2" s="16" t="str">
        <f ca="1">VLOOKUP(AE2,studySectionCodeLUT,2,FALSE())</f>
        <v>Bacterial viruses (B) proposals</v>
      </c>
      <c r="AG2" s="17"/>
      <c r="AH2" s="17"/>
      <c r="AI2" s="17"/>
      <c r="AJ2" s="17"/>
      <c r="AK2" s="17"/>
      <c r="AL2" s="17"/>
      <c r="AM2" s="17"/>
      <c r="AN2" s="17"/>
    </row>
    <row r="3" spans="1:40" ht="36" customHeight="1">
      <c r="A3" s="34" t="s">
        <v>7</v>
      </c>
      <c r="B3" s="34"/>
      <c r="C3" s="34"/>
      <c r="D3" s="34"/>
      <c r="E3" s="34"/>
      <c r="F3" s="34"/>
      <c r="G3" s="34"/>
      <c r="H3" s="34"/>
      <c r="I3" s="34"/>
      <c r="J3" s="34"/>
      <c r="K3" s="34"/>
      <c r="L3" s="34"/>
      <c r="M3" s="34"/>
      <c r="N3" s="34"/>
      <c r="O3" s="34"/>
      <c r="P3" s="35" t="s">
        <v>8</v>
      </c>
      <c r="Q3" s="35"/>
      <c r="R3" s="35"/>
      <c r="S3" s="35"/>
      <c r="T3" s="35"/>
      <c r="U3" s="35"/>
      <c r="V3" s="35"/>
      <c r="W3" s="35"/>
      <c r="X3" s="35"/>
      <c r="Y3" s="35"/>
      <c r="Z3" s="35"/>
      <c r="AA3" s="35"/>
      <c r="AB3" s="35"/>
      <c r="AC3" s="35"/>
      <c r="AD3" s="35"/>
      <c r="AE3" s="36" t="s">
        <v>9</v>
      </c>
      <c r="AF3" s="36"/>
      <c r="AG3" s="36"/>
      <c r="AH3" s="36"/>
      <c r="AI3" s="36"/>
      <c r="AJ3" s="36"/>
      <c r="AK3" s="36"/>
      <c r="AL3" s="37" t="s">
        <v>10</v>
      </c>
      <c r="AM3" s="37"/>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AB5" s="4" t="s">
        <v>41</v>
      </c>
      <c r="AK5" s="6" t="s">
        <v>42</v>
      </c>
      <c r="AL5" s="7" t="s">
        <v>43</v>
      </c>
      <c r="AM5" s="7" t="s">
        <v>44</v>
      </c>
    </row>
    <row r="6" spans="1:40">
      <c r="P6" s="4" t="s">
        <v>37</v>
      </c>
      <c r="R6" s="4" t="s">
        <v>38</v>
      </c>
      <c r="T6" s="4" t="s">
        <v>39</v>
      </c>
      <c r="V6" s="4" t="s">
        <v>40</v>
      </c>
      <c r="AB6" s="4" t="s">
        <v>41</v>
      </c>
      <c r="AD6" s="5" t="s">
        <v>45</v>
      </c>
      <c r="AE6" s="6" t="s">
        <v>46</v>
      </c>
      <c r="AF6" s="6" t="s">
        <v>47</v>
      </c>
      <c r="AI6" s="6" t="s">
        <v>48</v>
      </c>
      <c r="AJ6" s="6" t="s">
        <v>49</v>
      </c>
      <c r="AK6" s="6" t="s">
        <v>42</v>
      </c>
      <c r="AL6" s="7" t="s">
        <v>43</v>
      </c>
      <c r="AM6" s="7" t="s">
        <v>4</v>
      </c>
    </row>
  </sheetData>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5" priority="2">
      <formula>ROW(A1)&gt;5</formula>
    </cfRule>
  </conditionalFormatting>
  <conditionalFormatting sqref="P1:P1048574 Q3:AC1048574">
    <cfRule type="expression" dxfId="4" priority="4">
      <formula>AND(NOT(ISBLANK(P1)),COUNTA(Q1:$AD1)=0)</formula>
    </cfRule>
  </conditionalFormatting>
  <conditionalFormatting sqref="P4:AC1048576">
    <cfRule type="containsText" dxfId="3" priority="3" operator="containsText" text=" ">
      <formula>NOT(ISERROR(SEARCH(" ",P4)))</formula>
    </cfRule>
  </conditionalFormatting>
  <conditionalFormatting sqref="P1048575:AC1048576">
    <cfRule type="expression" dxfId="2" priority="7">
      <formula>AND(NOT(ISBLANK(P1048575)),COUNTA(Q1048575:$AD1048576)=0)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hyperlinks>
    <hyperlink ref="A1" r:id="rId1" xr:uid="{00000000-0004-0000-0100-000000000000}"/>
    <hyperlink ref="A2" r:id="rId2" xr:uid="{00000000-0004-0000-0100-000001000000}"/>
  </hyperlinks>
  <pageMargins left="0.7" right="0.7" top="0.75" bottom="0.75" header="0.511811023622047" footer="0.511811023622047"/>
  <pageSetup orientation="portrait" horizontalDpi="300" verticalDpi="30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25" defaultRowHeight="15.75"/>
  <cols>
    <col min="1" max="1" width="16" customWidth="1"/>
    <col min="2" max="2" width="18.875" customWidth="1"/>
    <col min="3" max="3" width="22.875" customWidth="1"/>
    <col min="4" max="5" width="13.125" customWidth="1"/>
    <col min="6" max="6" width="2.625" customWidth="1"/>
    <col min="7" max="7" width="43.875" customWidth="1"/>
  </cols>
  <sheetData>
    <row r="1" spans="1:7">
      <c r="A1" s="30" t="s">
        <v>31</v>
      </c>
      <c r="B1" s="30" t="s">
        <v>32</v>
      </c>
      <c r="C1" s="30" t="s">
        <v>33</v>
      </c>
      <c r="D1" s="30" t="s">
        <v>34</v>
      </c>
      <c r="E1" s="30" t="s">
        <v>35</v>
      </c>
      <c r="F1" s="30" t="s">
        <v>50</v>
      </c>
      <c r="G1" s="30"/>
    </row>
    <row r="2" spans="1:7">
      <c r="A2" s="31" t="s">
        <v>51</v>
      </c>
      <c r="B2" s="31" t="s">
        <v>51</v>
      </c>
      <c r="C2" s="31" t="s">
        <v>51</v>
      </c>
      <c r="D2" s="31" t="s">
        <v>51</v>
      </c>
      <c r="E2" s="31" t="s">
        <v>51</v>
      </c>
      <c r="F2" t="s">
        <v>52</v>
      </c>
      <c r="G2" t="s">
        <v>53</v>
      </c>
    </row>
    <row r="3" spans="1:7">
      <c r="A3" s="32" t="s">
        <v>48</v>
      </c>
      <c r="B3" t="s">
        <v>49</v>
      </c>
      <c r="C3" s="32" t="s">
        <v>54</v>
      </c>
      <c r="D3" s="32" t="s">
        <v>43</v>
      </c>
      <c r="E3" s="32" t="s">
        <v>4</v>
      </c>
      <c r="F3" t="s">
        <v>55</v>
      </c>
      <c r="G3" t="s">
        <v>56</v>
      </c>
    </row>
    <row r="4" spans="1:7">
      <c r="A4" s="32" t="s">
        <v>57</v>
      </c>
      <c r="B4" t="s">
        <v>58</v>
      </c>
      <c r="C4" s="32" t="s">
        <v>59</v>
      </c>
      <c r="D4" s="32" t="s">
        <v>60</v>
      </c>
      <c r="E4" s="32" t="s">
        <v>61</v>
      </c>
      <c r="F4" t="s">
        <v>62</v>
      </c>
      <c r="G4" t="s">
        <v>63</v>
      </c>
    </row>
    <row r="5" spans="1:7">
      <c r="A5" s="32" t="s">
        <v>64</v>
      </c>
      <c r="B5" t="s">
        <v>65</v>
      </c>
      <c r="C5" s="32" t="s">
        <v>42</v>
      </c>
      <c r="D5" s="32" t="s">
        <v>66</v>
      </c>
      <c r="E5" s="32" t="s">
        <v>44</v>
      </c>
      <c r="F5" t="s">
        <v>67</v>
      </c>
      <c r="G5" t="s">
        <v>68</v>
      </c>
    </row>
    <row r="6" spans="1:7">
      <c r="A6" s="33"/>
      <c r="B6" t="s">
        <v>69</v>
      </c>
      <c r="C6" s="32" t="s">
        <v>70</v>
      </c>
      <c r="D6" s="32" t="s">
        <v>71</v>
      </c>
      <c r="E6" s="32" t="s">
        <v>72</v>
      </c>
      <c r="F6" t="s">
        <v>73</v>
      </c>
      <c r="G6" t="s">
        <v>74</v>
      </c>
    </row>
    <row r="7" spans="1:7">
      <c r="A7" s="33"/>
      <c r="B7" t="s">
        <v>75</v>
      </c>
      <c r="C7" s="32" t="s">
        <v>76</v>
      </c>
      <c r="D7" s="32" t="s">
        <v>77</v>
      </c>
      <c r="E7" s="32" t="s">
        <v>78</v>
      </c>
      <c r="F7" t="s">
        <v>79</v>
      </c>
      <c r="G7" t="s">
        <v>80</v>
      </c>
    </row>
    <row r="8" spans="1:7">
      <c r="A8" s="33"/>
      <c r="B8" t="s">
        <v>81</v>
      </c>
      <c r="C8" s="32" t="s">
        <v>82</v>
      </c>
      <c r="D8" s="32" t="s">
        <v>83</v>
      </c>
      <c r="E8" s="32" t="s">
        <v>84</v>
      </c>
      <c r="F8" t="s">
        <v>85</v>
      </c>
      <c r="G8" t="s">
        <v>86</v>
      </c>
    </row>
    <row r="9" spans="1:7">
      <c r="A9" s="33"/>
      <c r="B9" t="s">
        <v>87</v>
      </c>
      <c r="C9" s="32" t="s">
        <v>88</v>
      </c>
      <c r="D9" s="32" t="s">
        <v>89</v>
      </c>
      <c r="E9" s="32" t="s">
        <v>90</v>
      </c>
      <c r="F9" t="s">
        <v>91</v>
      </c>
      <c r="G9" t="s">
        <v>92</v>
      </c>
    </row>
    <row r="10" spans="1:7">
      <c r="A10" s="33"/>
      <c r="B10" t="s">
        <v>93</v>
      </c>
      <c r="C10" s="32" t="s">
        <v>94</v>
      </c>
      <c r="D10" s="32" t="s">
        <v>95</v>
      </c>
      <c r="E10" s="32" t="s">
        <v>96</v>
      </c>
    </row>
    <row r="11" spans="1:7">
      <c r="A11" s="33"/>
      <c r="B11" t="s">
        <v>97</v>
      </c>
      <c r="C11" s="32" t="s">
        <v>98</v>
      </c>
      <c r="D11" s="32" t="s">
        <v>99</v>
      </c>
      <c r="E11" s="32" t="s">
        <v>100</v>
      </c>
    </row>
    <row r="12" spans="1:7">
      <c r="A12" s="33"/>
      <c r="B12" t="s">
        <v>101</v>
      </c>
      <c r="C12" s="32" t="s">
        <v>102</v>
      </c>
      <c r="D12" s="33"/>
      <c r="E12" s="32" t="s">
        <v>103</v>
      </c>
    </row>
    <row r="13" spans="1:7">
      <c r="A13" s="33"/>
      <c r="B13" t="s">
        <v>104</v>
      </c>
      <c r="C13" s="32" t="s">
        <v>105</v>
      </c>
      <c r="D13" s="33"/>
      <c r="E13" s="32" t="s">
        <v>106</v>
      </c>
    </row>
    <row r="14" spans="1:7">
      <c r="A14" s="33"/>
      <c r="B14" t="s">
        <v>107</v>
      </c>
      <c r="C14" s="32" t="s">
        <v>108</v>
      </c>
      <c r="D14" s="33"/>
      <c r="E14" s="32" t="s">
        <v>109</v>
      </c>
    </row>
    <row r="15" spans="1:7">
      <c r="A15" s="33"/>
      <c r="B15" t="s">
        <v>110</v>
      </c>
      <c r="C15" s="32" t="s">
        <v>111</v>
      </c>
      <c r="D15" s="33"/>
      <c r="E15" s="32" t="s">
        <v>112</v>
      </c>
    </row>
    <row r="16" spans="1:7">
      <c r="A16" s="33"/>
      <c r="B16" t="s">
        <v>113</v>
      </c>
      <c r="C16" s="32" t="s">
        <v>114</v>
      </c>
      <c r="D16" s="33"/>
      <c r="E16" s="32" t="s">
        <v>115</v>
      </c>
    </row>
    <row r="17" spans="1:5">
      <c r="A17" s="33"/>
      <c r="B17" t="s">
        <v>116</v>
      </c>
      <c r="C17" s="32" t="s">
        <v>117</v>
      </c>
      <c r="D17" s="33"/>
      <c r="E17" s="32" t="s">
        <v>118</v>
      </c>
    </row>
    <row r="18" spans="1:5">
      <c r="A18" s="33"/>
      <c r="B18" s="33"/>
      <c r="C18" s="32" t="s">
        <v>119</v>
      </c>
      <c r="D18" s="33"/>
      <c r="E18" s="33"/>
    </row>
    <row r="19" spans="1:5">
      <c r="A19" s="33"/>
      <c r="B19" s="33"/>
      <c r="C19" s="32" t="s">
        <v>120</v>
      </c>
      <c r="D19" s="33"/>
      <c r="E19" s="33"/>
    </row>
    <row r="20" spans="1:5">
      <c r="C20" t="s">
        <v>121</v>
      </c>
    </row>
    <row r="21" spans="1:5">
      <c r="C21" t="s">
        <v>122</v>
      </c>
    </row>
    <row r="22" spans="1:5">
      <c r="C22" t="s">
        <v>123</v>
      </c>
    </row>
  </sheetData>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2</cp:revision>
  <dcterms:created xsi:type="dcterms:W3CDTF">2023-02-08T19:24:03Z</dcterms:created>
  <dcterms:modified xsi:type="dcterms:W3CDTF">2026-09-12T08:15:56Z</dcterms:modified>
  <cp:category/>
  <cp:contentStatus/>
</cp:coreProperties>
</file>