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BA6E2430-58D2-4B13-B037-78F0C08370B5}" xr6:coauthVersionLast="47" xr6:coauthVersionMax="47" xr10:uidLastSave="{7C58FA07-1BA5-4AFC-B6EC-5005D6E8F8B8}"/>
  <bookViews>
    <workbookView xWindow="345" yWindow="54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<sst xmlns="http://schemas.openxmlformats.org/spreadsheetml/2006/main" count="163" uniqueCount="125">
  <si>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</si>
  <si>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</si>
  <si>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</si>
  <si>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</si>
  <si>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</si>
  <si>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</si>
  <si>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</si>
  <si>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</si>
  <si>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</si>
  <si>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</si>
  <si>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</si>
  <si>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</si>
  <si>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</si>
  <si>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</si>
  <si>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</si>
  <si>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</si>
  <si>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</si>
  <si>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</si>
  <si>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</si>
  <si>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</si>
  <si>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</si>
  <si>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</si>
  <si>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</si>
  <si>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</si>
  <si>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</si>
  <si>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</si>
  <si>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</si>
  <si>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</si>
  <si>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</si>
  <si>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</si>
  <si>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</si>
  <si>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</si>
  <si>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</si>
  <si>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</si>
  <si>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</si>
  <si>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</si>
  <si>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</si>
  <si>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</si>
  <si>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</si>
  <si>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</si>
  <si>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</si>
  <si>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Chaozhouvirus</t>
  </si>
  <si>
    <t>Create new</t>
  </si>
  <si>
    <t>genus</t>
  </si>
  <si>
    <t>Chaozhouvirus LPCPA58</t>
  </si>
  <si>
    <t>OR225626</t>
  </si>
  <si>
    <t>Clostridium phage LPCPA58</t>
  </si>
  <si>
    <t>LPCPA58</t>
  </si>
  <si>
    <t>CG</t>
  </si>
  <si>
    <t>dsDNA</t>
  </si>
  <si>
    <t>bacteria</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</si>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</sst>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3"/>
      <charset val="134"/>
      <scheme val="minor"/>
    </font>
    <font>
      <sz val="12"/>
      <name val="Calibri"/>
      <family val="3"/>
      <charset val="134"/>
      <scheme val="minor"/>
    </font>
    <font>
      <b/>
      <sz val="12"/>
      <color rgb="FF7030A0"/>
      <name val="Calibri"/>
      <family val="3"/>
      <charset val="134"/>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5117038483843"/>
        <bgColor indexed="64"/>
      </patternFill>
    </fill>
    <fill>
      <patternFill patternType="solid">
        <fgColor theme="3" tint="0.7998901333658864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32" fillId="7" borderId="1" xfId="0" applyFont="1" applyFill="1" applyBorder="1"/>
    <xf numFmtId="0" fontId="33" fillId="7" borderId="1" xfId="0" applyFont="1" applyFill="1" applyBorder="1"/>
    <xf numFmtId="0" fontId="0" fillId="9" borderId="1" xfId="0" applyFill="1" applyBorder="1"/>
    <xf numFmtId="0" fontId="0" fillId="10" borderId="1" xfId="0"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patternType="solid">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patternType="solid">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phoneticPr fontId="30" type="noConversion"/>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AI5" sqref="AI5:AK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2.875" style="14" customWidth="1"/>
    <col min="23" max="23" width="10.75" style="14"/>
    <col min="24" max="24" width="13.25" style="14" customWidth="1"/>
    <col min="25" max="25" width="10.75" style="14"/>
    <col min="26" max="26" width="18.375" style="14" customWidth="1"/>
    <col min="27" max="27" width="17.5" style="14" customWidth="1"/>
    <col min="28" max="28" width="13.75" style="14" customWidth="1"/>
    <col min="29" max="29" width="10.75" style="14"/>
    <col min="30" max="30" width="25.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50" t="s">
        <v>3</v>
      </c>
      <c r="C1" s="50"/>
      <c r="D1" s="50"/>
      <c r="E1" s="51" t="str">
        <f ca="1">IF(LEN(cellFilenameFormatErrors)=0,LEFT(cellBaseFilename,9),"Code is automatically derived from the filename: 'YEAR.###X.[STATUS.][v#.]DESCRIPTION.xlsx', X=SC code")</f>
        <v>2026.018B</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2"/>
      <c r="R1" s="42"/>
      <c r="S1" s="42"/>
      <c r="T1" s="42"/>
      <c r="U1" s="42"/>
      <c r="V1" s="42"/>
      <c r="W1" s="42"/>
      <c r="X1" s="42"/>
      <c r="Y1" s="42"/>
      <c r="Z1" s="42"/>
      <c r="AA1" s="42"/>
      <c r="AB1" s="42"/>
      <c r="AC1" s="42"/>
      <c r="AD1" s="29" t="s">
        <v>4</v>
      </c>
      <c r="AE1" s="25" t="str" cm="1">
        <f t="array" aca="1" ref="AE1" ca="1">MID(CELL("filename",'Proposal Template'!$B$1),SEARCH("[",CELL("filename",'Proposal Template'!$B$1))+1, SEARCH("]",CELL("filename",'Proposal Template'!$B$1))-SEARCH("[",CELL("filename",'Proposal Template'!$B$1))-1)</f>
        <v>2026.018B.N.v1.Chaozhouvirus_1ng_1ns.xlsx</v>
      </c>
      <c r="AF1" s="23"/>
      <c r="AG1" s="16"/>
      <c r="AH1" s="16"/>
      <c r="AI1" s="16"/>
      <c r="AJ1" s="16"/>
      <c r="AK1" s="16"/>
      <c r="AL1" s="16"/>
      <c r="AM1" s="16"/>
      <c r="AN1" s="16"/>
      <c r="AO1"/>
    </row>
    <row r="2" spans="1:41" ht="18.75">
      <c r="A2" s="18" t="s">
        <v>5</v>
      </c>
      <c r="B2" s="50" t="s">
        <v>6</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4</v>
      </c>
      <c r="AE2" s="24" t="str">
        <f ca="1">MID(AE1,9,1)</f>
        <v>B</v>
      </c>
      <c r="AF2" s="24" t="str">
        <f ca="1">VLOOKUP(AE2,studySectionCodeLUT,2,FALSE)</f>
        <v>Bacterial viruses (B) proposals</v>
      </c>
      <c r="AG2" s="3"/>
      <c r="AH2" s="3"/>
      <c r="AI2" s="3"/>
      <c r="AJ2" s="3"/>
      <c r="AK2" s="3"/>
      <c r="AL2" s="3"/>
      <c r="AM2" s="3"/>
      <c r="AN2" s="3"/>
    </row>
    <row r="3" spans="1:41" ht="36" customHeight="1">
      <c r="A3" s="45" t="s">
        <v>7</v>
      </c>
      <c r="B3" s="45"/>
      <c r="C3" s="45"/>
      <c r="D3" s="45"/>
      <c r="E3" s="45"/>
      <c r="F3" s="45"/>
      <c r="G3" s="45"/>
      <c r="H3" s="45"/>
      <c r="I3" s="45"/>
      <c r="J3" s="45"/>
      <c r="K3" s="45"/>
      <c r="L3" s="45"/>
      <c r="M3" s="45"/>
      <c r="N3" s="45"/>
      <c r="O3" s="45"/>
      <c r="P3" s="46" t="s">
        <v>8</v>
      </c>
      <c r="Q3" s="46"/>
      <c r="R3" s="46"/>
      <c r="S3" s="46"/>
      <c r="T3" s="46"/>
      <c r="U3" s="46"/>
      <c r="V3" s="46"/>
      <c r="W3" s="46"/>
      <c r="X3" s="46"/>
      <c r="Y3" s="46"/>
      <c r="Z3" s="46"/>
      <c r="AA3" s="46"/>
      <c r="AB3" s="46"/>
      <c r="AC3" s="46"/>
      <c r="AD3" s="46"/>
      <c r="AE3" s="47" t="s">
        <v>9</v>
      </c>
      <c r="AF3" s="48"/>
      <c r="AG3" s="48"/>
      <c r="AH3" s="48"/>
      <c r="AI3" s="48"/>
      <c r="AJ3" s="48"/>
      <c r="AK3" s="49"/>
      <c r="AL3" s="39" t="s">
        <v>10</v>
      </c>
      <c r="AM3" s="40"/>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R5" s="14" t="s">
        <v>38</v>
      </c>
      <c r="T5" s="14" t="s">
        <v>39</v>
      </c>
      <c r="V5" s="35" t="s">
        <v>40</v>
      </c>
      <c r="AB5" s="14" t="s">
        <v>41</v>
      </c>
      <c r="AD5" s="36"/>
      <c r="AE5" s="37"/>
      <c r="AF5" s="37"/>
      <c r="AG5" s="37"/>
      <c r="AH5" s="37"/>
      <c r="AI5" s="38"/>
      <c r="AJ5" s="38"/>
      <c r="AK5" s="38"/>
      <c r="AL5" s="15" t="s">
        <v>42</v>
      </c>
      <c r="AM5" s="15" t="s">
        <v>43</v>
      </c>
    </row>
    <row r="6" spans="1:41">
      <c r="P6" s="14" t="s">
        <v>37</v>
      </c>
      <c r="R6" s="14" t="s">
        <v>38</v>
      </c>
      <c r="T6" s="14" t="s">
        <v>39</v>
      </c>
      <c r="V6" s="35" t="s">
        <v>40</v>
      </c>
      <c r="AB6" s="14" t="s">
        <v>41</v>
      </c>
      <c r="AD6" s="36" t="s">
        <v>44</v>
      </c>
      <c r="AE6" s="38" t="s">
        <v>45</v>
      </c>
      <c r="AF6" s="37" t="s">
        <v>46</v>
      </c>
      <c r="AG6" s="38" t="s">
        <v>47</v>
      </c>
      <c r="AH6" s="37"/>
      <c r="AI6" s="38" t="s">
        <v>48</v>
      </c>
      <c r="AJ6" s="38" t="s">
        <v>49</v>
      </c>
      <c r="AK6" s="38" t="s">
        <v>50</v>
      </c>
      <c r="AL6" s="15" t="s">
        <v>42</v>
      </c>
      <c r="AM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10" priority="2">
      <formula>ROW(A1)&gt;5</formula>
    </cfRule>
  </conditionalFormatting>
  <conditionalFormatting sqref="P1:P4 P7:AC1048570">
    <cfRule type="expression" dxfId="9" priority="27">
      <formula>AND(NOT(ISBLANK(P1)),COUNTA(Q1:$AD1)=0)</formula>
    </cfRule>
  </conditionalFormatting>
  <conditionalFormatting sqref="P4:AC4 P7:AC1048576">
    <cfRule type="containsText" dxfId="8" priority="9" operator="containsText" text=" ">
      <formula>NOT(ISERROR(SEARCH(" ",P4)))</formula>
    </cfRule>
  </conditionalFormatting>
  <conditionalFormatting sqref="P5:AC6">
    <cfRule type="containsText" dxfId="7" priority="3" operator="containsText" text=" ">
      <formula>NOT(ISERROR(SEARCH(" ",P5)))</formula>
    </cfRule>
    <cfRule type="expression" dxfId="6" priority="4">
      <formula>AND(NOT(ISBLANK(P5)),COUNTA(Q5:$AD5)=0)</formula>
    </cfRule>
  </conditionalFormatting>
  <conditionalFormatting sqref="P1048571:AC1048576">
    <cfRule type="expression" dxfId="5" priority="46">
      <formula>AND(NOT(ISBLANK(P1048571)),COUNTA(Q1048571:$AD1048572)=0)</formula>
    </cfRule>
  </conditionalFormatting>
  <conditionalFormatting sqref="Q3:AC4">
    <cfRule type="expression" dxfId="4" priority="10">
      <formula>AND(NOT(ISBLANK(Q3)),COUNTA(R3:$AD3)=0)</formula>
    </cfRule>
  </conditionalFormatting>
  <conditionalFormatting sqref="AD1:AD4 AD7:AD1048576">
    <cfRule type="expression" dxfId="3" priority="7">
      <formula>NOT(OR(OR(AD1="",AD1="Species"),_xlfn.CONCAT(AB1," ")=LEFT(AD1,LEN(AB1)+1)))</formula>
    </cfRule>
  </conditionalFormatting>
  <conditionalFormatting sqref="AD5:AD6">
    <cfRule type="expression" dxfId="2" priority="5">
      <formula>NOT(OR(OR(AD5="",AD5="Species"),_xlfn.CONCAT(AB5," ")=LEFT(AD5,LEN(AB5)+1)))</formula>
    </cfRule>
  </conditionalFormatting>
  <conditionalFormatting sqref="AM4 AM7:AM1048576">
    <cfRule type="expression" dxfId="1" priority="43">
      <formula>NOT(AM4=proposedRank)</formula>
    </cfRule>
  </conditionalFormatting>
  <conditionalFormatting sqref="AM5:AM6">
    <cfRule type="expression" dxfId="0" priority="1">
      <formula>NOT(AM5=proposedRank)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7:AC1048576 Q3:AC6 P1:P6" xr:uid="{9D2A8729-E107-45B1-A131-65C1C4C53DAA}"/>
    <dataValidation type="custom" allowBlank="1" showInputMessage="1" showErrorMessage="1" errorTitle="Binomial Naming" error="Species name must start with the name of it's genus." promptTitle="binomial" sqref="AD10:AD1048576 AD5:AD6" xr:uid="{D056276C-8CF6-49D6-A520-3F1A0DDA72EA}">
      <formula1>OR(LEFT(AD1,LEN(AB1))=AB1,AD1="Species")</formula1>
    </dataValidation>
    <dataValidation type="custom" allowBlank="1" showInputMessage="1" showErrorMessage="1" errorTitle="Binomial Naming" error="Species name must start with the name of it's genus." promptTitle="binomial" sqref="AD4 AD7:AD9" xr:uid="{407669D6-9902-4DE8-8214-44B9DB9DB2F2}">
      <formula1>OR(LEFT(#REF!,LEN(#REF!))=#REF!,#REF!="Species")</formula1>
    </dataValidation>
    <dataValidation type="custom" allowBlank="1" showInputMessage="1" showErrorMessage="1" errorTitle="Binomial Naming" error="Species name must start with the name of it's genus." promptTitle="binomial" sqref="AD1:AD3" xr:uid="{A892E3C7-BABD-49F7-97DC-87D3A4E3598F}">
      <formula1>OR(LEFT(AD1048569,LEN(AB1048569))=AB1048569,AD1048569="Species")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ED384089-A62B-40D5-9171-F982F61E0741}">
          <x14:formula1>
            <xm:f>'Menu Items (Do not change)'!$E:$E</xm:f>
          </x14:formula1>
          <xm:sqref>AM1:AM2 AM4 AM7:AM1048576</xm:sqref>
        </x14:dataValidation>
        <x14:dataValidation type="list" errorStyle="warning" allowBlank="1" showInputMessage="1" showErrorMessage="1" xr:uid="{5FAEB8C9-ECB0-4B38-BC57-E47986FFD32E}">
          <x14:formula1>
            <xm:f>'Menu Items (Do not change)'!$D:$D</xm:f>
          </x14:formula1>
          <xm:sqref>AL1:AL2 AL4 AL7:AL1048576</xm:sqref>
        </x14:dataValidation>
        <x14:dataValidation type="list" allowBlank="1" showInputMessage="1" showErrorMessage="1" xr:uid="{7D6B44F5-6A0E-4CE6-ABAA-49AEA94870E3}">
          <x14:formula1>
            <xm:f>'Menu Items (Do not change)'!$A:$A</xm:f>
          </x14:formula1>
          <xm:sqref>AI1:AI4 AI7:AI1048576</xm:sqref>
        </x14:dataValidation>
        <x14:dataValidation type="list" allowBlank="1" showInputMessage="1" showErrorMessage="1" xr:uid="{3132A131-1379-4149-888A-7AB9C592E5D9}">
          <x14:formula1>
            <xm:f>'Menu Items (Do not change)'!$B:$B</xm:f>
          </x14:formula1>
          <xm:sqref>AJ1:AJ4 AJ7:AJ1048576</xm:sqref>
        </x14:dataValidation>
        <x14:dataValidation type="list" allowBlank="1" showInputMessage="1" showErrorMessage="1" xr:uid="{7AF41B8E-DD4C-475F-BF66-BB7C7C8DE95A}">
          <x14:formula1>
            <xm:f>'Menu Items (Do not change)'!$C:$C</xm:f>
          </x14:formula1>
          <xm:sqref>AK1:AK4 AK7:AK1048576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51</v>
      </c>
      <c r="G1" s="11"/>
    </row>
    <row r="2" spans="1:7">
      <c r="A2" s="12" t="s">
        <v>52</v>
      </c>
      <c r="B2" s="12" t="s">
        <v>52</v>
      </c>
      <c r="C2" s="12" t="s">
        <v>52</v>
      </c>
      <c r="D2" s="12" t="s">
        <v>52</v>
      </c>
      <c r="E2" s="12" t="s">
        <v>52</v>
      </c>
      <c r="F2" t="s">
        <v>53</v>
      </c>
      <c r="G2" t="s">
        <v>54</v>
      </c>
    </row>
    <row r="3" spans="1:7">
      <c r="A3" s="9" t="s">
        <v>48</v>
      </c>
      <c r="B3" t="s">
        <v>49</v>
      </c>
      <c r="C3" s="9" t="s">
        <v>55</v>
      </c>
      <c r="D3" s="9" t="s">
        <v>42</v>
      </c>
      <c r="E3" s="9" t="s">
        <v>4</v>
      </c>
      <c r="F3" t="s">
        <v>56</v>
      </c>
      <c r="G3" t="s">
        <v>57</v>
      </c>
    </row>
    <row r="4" spans="1:7">
      <c r="A4" s="9" t="s">
        <v>58</v>
      </c>
      <c r="B4" t="s">
        <v>59</v>
      </c>
      <c r="C4" s="9" t="s">
        <v>60</v>
      </c>
      <c r="D4" s="9" t="s">
        <v>61</v>
      </c>
      <c r="E4" s="9" t="s">
        <v>62</v>
      </c>
      <c r="F4" t="s">
        <v>63</v>
      </c>
      <c r="G4" t="s">
        <v>64</v>
      </c>
    </row>
    <row r="5" spans="1:7">
      <c r="A5" s="9" t="s">
        <v>65</v>
      </c>
      <c r="B5" t="s">
        <v>66</v>
      </c>
      <c r="C5" s="9" t="s">
        <v>50</v>
      </c>
      <c r="D5" s="9" t="s">
        <v>67</v>
      </c>
      <c r="E5" s="9" t="s">
        <v>43</v>
      </c>
      <c r="F5" t="s">
        <v>68</v>
      </c>
      <c r="G5" t="s">
        <v>69</v>
      </c>
    </row>
    <row r="6" spans="1:7">
      <c r="A6" s="10"/>
      <c r="B6" t="s">
        <v>70</v>
      </c>
      <c r="C6" s="9" t="s">
        <v>71</v>
      </c>
      <c r="D6" s="9" t="s">
        <v>72</v>
      </c>
      <c r="E6" s="9" t="s">
        <v>73</v>
      </c>
      <c r="F6" t="s">
        <v>74</v>
      </c>
      <c r="G6" t="s">
        <v>75</v>
      </c>
    </row>
    <row r="7" spans="1:7">
      <c r="A7" s="10"/>
      <c r="B7" t="s">
        <v>76</v>
      </c>
      <c r="C7" s="9" t="s">
        <v>77</v>
      </c>
      <c r="D7" s="9" t="s">
        <v>78</v>
      </c>
      <c r="E7" s="9" t="s">
        <v>79</v>
      </c>
      <c r="F7" t="s">
        <v>80</v>
      </c>
      <c r="G7" t="s">
        <v>81</v>
      </c>
    </row>
    <row r="8" spans="1:7">
      <c r="A8" s="10"/>
      <c r="B8" t="s">
        <v>82</v>
      </c>
      <c r="C8" s="9" t="s">
        <v>83</v>
      </c>
      <c r="D8" s="9" t="s">
        <v>84</v>
      </c>
      <c r="E8" s="9" t="s">
        <v>85</v>
      </c>
      <c r="F8" t="s">
        <v>86</v>
      </c>
      <c r="G8" t="s">
        <v>87</v>
      </c>
    </row>
    <row r="9" spans="1:7">
      <c r="A9" s="10"/>
      <c r="B9" t="s">
        <v>88</v>
      </c>
      <c r="C9" s="9" t="s">
        <v>89</v>
      </c>
      <c r="D9" s="9" t="s">
        <v>90</v>
      </c>
      <c r="E9" s="9" t="s">
        <v>91</v>
      </c>
      <c r="F9" t="s">
        <v>92</v>
      </c>
      <c r="G9" t="s">
        <v>93</v>
      </c>
    </row>
    <row r="10" spans="1:7">
      <c r="A10" s="10"/>
      <c r="B10" t="s">
        <v>94</v>
      </c>
      <c r="C10" s="9" t="s">
        <v>95</v>
      </c>
      <c r="D10" s="9" t="s">
        <v>96</v>
      </c>
      <c r="E10" s="9" t="s">
        <v>97</v>
      </c>
    </row>
    <row r="11" spans="1:7">
      <c r="A11" s="10"/>
      <c r="B11" t="s">
        <v>98</v>
      </c>
      <c r="C11" s="9" t="s">
        <v>99</v>
      </c>
      <c r="D11" s="9" t="s">
        <v>100</v>
      </c>
      <c r="E11" s="9" t="s">
        <v>101</v>
      </c>
    </row>
    <row r="12" spans="1:7">
      <c r="A12" s="10"/>
      <c r="B12" t="s">
        <v>102</v>
      </c>
      <c r="C12" s="9" t="s">
        <v>103</v>
      </c>
      <c r="D12" s="10"/>
      <c r="E12" s="9" t="s">
        <v>104</v>
      </c>
    </row>
    <row r="13" spans="1:7">
      <c r="A13" s="10"/>
      <c r="B13" t="s">
        <v>105</v>
      </c>
      <c r="C13" s="9" t="s">
        <v>106</v>
      </c>
      <c r="D13" s="10"/>
      <c r="E13" s="9" t="s">
        <v>107</v>
      </c>
    </row>
    <row r="14" spans="1:7">
      <c r="A14" s="10"/>
      <c r="B14" t="s">
        <v>108</v>
      </c>
      <c r="C14" s="9" t="s">
        <v>109</v>
      </c>
      <c r="D14" s="10"/>
      <c r="E14" s="9" t="s">
        <v>110</v>
      </c>
    </row>
    <row r="15" spans="1:7">
      <c r="A15" s="10"/>
      <c r="B15" t="s">
        <v>111</v>
      </c>
      <c r="C15" s="9" t="s">
        <v>112</v>
      </c>
      <c r="D15" s="10"/>
      <c r="E15" s="9" t="s">
        <v>113</v>
      </c>
    </row>
    <row r="16" spans="1:7">
      <c r="A16" s="10"/>
      <c r="B16" t="s">
        <v>114</v>
      </c>
      <c r="C16" s="9" t="s">
        <v>115</v>
      </c>
      <c r="D16" s="10"/>
      <c r="E16" s="9" t="s">
        <v>116</v>
      </c>
    </row>
    <row r="17" spans="1:5">
      <c r="A17" s="10"/>
      <c r="B17" t="s">
        <v>117</v>
      </c>
      <c r="C17" s="9" t="s">
        <v>118</v>
      </c>
      <c r="D17" s="10"/>
      <c r="E17" s="9" t="s">
        <v>119</v>
      </c>
    </row>
    <row r="18" spans="1:5">
      <c r="A18" s="10"/>
      <c r="B18" s="10"/>
      <c r="C18" s="9" t="s">
        <v>120</v>
      </c>
      <c r="D18" s="10"/>
      <c r="E18" s="10"/>
    </row>
    <row r="19" spans="1:5">
      <c r="A19" s="10"/>
      <c r="B19" s="10"/>
      <c r="C19" s="9" t="s">
        <v>121</v>
      </c>
      <c r="D19" s="10"/>
      <c r="E19" s="10"/>
    </row>
    <row r="20" spans="1:5">
      <c r="C20" t="s">
        <v>122</v>
      </c>
    </row>
    <row r="21" spans="1:5">
      <c r="C21" t="s">
        <v>123</v>
      </c>
    </row>
    <row r="22" spans="1:5">
      <c r="C22" t="s">
        <v>124</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2026-09-12T08:13:20Z</dcterms:modified>
  <cp:category/>
  <cp:contentStatus/>
</cp:coreProperties>
</file>