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0" documentId="13_ncr:1_{D3E931A0-6C3B-433F-8D5F-E88C8C3FD36C}" xr6:coauthVersionLast="47" xr6:coauthVersionMax="47" xr10:uidLastSave="{00000000-0000-0000-0000-000000000000}"/>
  <bookViews>
    <workbookView xWindow="2070" yWindow="2265" windowWidth="21600" windowHeight="1128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AE2" i="1" l="1"/>
  <c r="AF2" i="1" l="1"/>
  <c r="P2" i="1" s="1"/>
  <c r="P1" i="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<sst xmlns="http://schemas.openxmlformats.org/spreadsheetml/2006/main" count="224" uniqueCount="151">
  <si>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</si>
  <si>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</si>
  <si>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</si>
  <si>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</si>
  <si>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</si>
  <si>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</si>
  <si>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</si>
  <si>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</si>
  <si>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</si>
  <si>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</si>
  <si>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</si>
  <si>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</si>
  <si>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</si>
  <si>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</si>
  <si>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</si>
  <si>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</si>
  <si>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</si>
  <si>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</si>
  <si>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</si>
  <si>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</si>
  <si>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</si>
  <si>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</si>
  <si>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</si>
  <si>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</si>
  <si>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</si>
  <si>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</si>
  <si>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</si>
  <si>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</si>
  <si>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</si>
  <si>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</si>
  <si>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</si>
  <si>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</si>
  <si>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</si>
  <si>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</si>
  <si>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</si>
  <si>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</si>
  <si>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</si>
  <si>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</si>
  <si>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</si>
  <si>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</si>
  <si>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</si>
  <si>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</si>
  <si>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</si>
  <si>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</si>
  <si>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</si>
  <si>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</si>
  <si>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</si>
  <si>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</si>
  <si>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</si>
  <si>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</si>
  <si>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</si>
  <si>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</si>
  <si>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</si>
  <si>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</si>
  <si>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</si>
  <si>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</si>
  <si>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</si>
  <si>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</si>
  <si>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</si>
  <si>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</si>
  <si>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</si>
  <si>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</si>
  <si>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</si>
  <si>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</si>
  <si>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</si>
  <si>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</si>
  <si>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</si>
  <si>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</si>
  <si>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</si>
  <si>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</si>
  <si>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</si>
  <si>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</si>
  <si>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</si>
  <si>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</si>
  <si>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</si>
  <si>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</si>
  <si>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</si>
  <si>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</si>
  <si>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</si>
  <si>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</si>
  <si>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</si>
  <si>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</si>
  <si>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</si>
  <si>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</si>
  <si>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</si>
  <si>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</si>
  <si>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</si>
  <si>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</si>
  <si>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</si>
  <si>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</si>
  <si>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</si>
  <si>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</si>
  <si>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</si>
  <si>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</si>
  <si>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</si>
  <si>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</si>
  <si>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</si>
  <si>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</si>
  <si>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</si>
  <si>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</si>
  <si>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</si>
  <si>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</si>
  <si>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</si>
  <si>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</si>
  <si>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</si>
  <si>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</si>
  <si>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</si>
  <si>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</si>
  <si>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</si>
  <si>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</si>
  <si>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</si>
  <si>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</si>
  <si>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</si>
  <si>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</si>
  <si>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</si>
  <si>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</si>
  <si>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</si>
  <si>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</si>
  <si>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</si>
  <si>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</si>
  <si>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Ackermannviridae</t>
  </si>
  <si>
    <t>Cvivirinae</t>
  </si>
  <si>
    <t>Pantevenvirales</t>
  </si>
  <si>
    <t>LPST159</t>
  </si>
  <si>
    <t>Kuttervirus</t>
    <phoneticPr fontId="30" type="noConversion"/>
  </si>
  <si>
    <t>LPST160</t>
  </si>
  <si>
    <r>
      <rPr>
        <i/>
        <sz val="12"/>
        <color theme="1"/>
        <rFont val="Calibri"/>
        <family val="3"/>
        <charset val="134"/>
        <scheme val="minor"/>
      </rPr>
      <t xml:space="preserve">Salmonella </t>
    </r>
    <r>
      <rPr>
        <sz val="12"/>
        <color theme="1"/>
        <rFont val="Calibri"/>
        <family val="2"/>
        <scheme val="minor"/>
      </rPr>
      <t>phage LPSC10</t>
    </r>
    <phoneticPr fontId="30" type="noConversion"/>
  </si>
  <si>
    <r>
      <rPr>
        <i/>
        <sz val="12"/>
        <color theme="1"/>
        <rFont val="Calibri"/>
        <family val="3"/>
        <charset val="134"/>
        <scheme val="minor"/>
      </rPr>
      <t>Salmonella</t>
    </r>
    <r>
      <rPr>
        <sz val="12"/>
        <color theme="1"/>
        <rFont val="Calibri"/>
        <family val="2"/>
        <scheme val="minor"/>
      </rPr>
      <t xml:space="preserve"> phage LPSP53</t>
    </r>
    <phoneticPr fontId="30" type="noConversion"/>
  </si>
  <si>
    <r>
      <rPr>
        <i/>
        <sz val="12"/>
        <color theme="1"/>
        <rFont val="Calibri"/>
        <family val="3"/>
        <charset val="134"/>
        <scheme val="minor"/>
      </rPr>
      <t xml:space="preserve">Salmonella </t>
    </r>
    <r>
      <rPr>
        <sz val="12"/>
        <color theme="1"/>
        <rFont val="Calibri"/>
        <family val="2"/>
        <scheme val="minor"/>
      </rPr>
      <t>phage LPSP94</t>
    </r>
    <phoneticPr fontId="30" type="noConversion"/>
  </si>
  <si>
    <r>
      <rPr>
        <i/>
        <sz val="12"/>
        <color theme="1"/>
        <rFont val="Calibri"/>
        <family val="3"/>
        <charset val="134"/>
        <scheme val="minor"/>
      </rPr>
      <t>Salmonella</t>
    </r>
    <r>
      <rPr>
        <sz val="12"/>
        <color theme="1"/>
        <rFont val="Calibri"/>
        <family val="3"/>
        <charset val="134"/>
        <scheme val="minor"/>
      </rPr>
      <t xml:space="preserve"> phage LPST159</t>
    </r>
    <phoneticPr fontId="30" type="noConversion"/>
  </si>
  <si>
    <r>
      <rPr>
        <i/>
        <sz val="12"/>
        <color theme="1"/>
        <rFont val="Calibri"/>
        <family val="3"/>
        <charset val="134"/>
        <scheme val="minor"/>
      </rPr>
      <t>Salmonella</t>
    </r>
    <r>
      <rPr>
        <sz val="12"/>
        <color theme="1"/>
        <rFont val="Calibri"/>
        <family val="3"/>
        <charset val="134"/>
        <scheme val="minor"/>
      </rPr>
      <t xml:space="preserve"> phage LPST160</t>
    </r>
    <phoneticPr fontId="30" type="noConversion"/>
  </si>
  <si>
    <t>LPSC10</t>
  </si>
  <si>
    <t>LPSP53</t>
  </si>
  <si>
    <t>LPSP94</t>
  </si>
  <si>
    <t>Demerecviridae</t>
  </si>
  <si>
    <t>Markadamsvirinae</t>
  </si>
  <si>
    <t>Tequintavirus</t>
  </si>
  <si>
    <t>Cornellvirus LPSP53</t>
    <phoneticPr fontId="30" type="noConversion"/>
  </si>
  <si>
    <t>Epseptimavirus LPSP94</t>
    <phoneticPr fontId="30" type="noConversion"/>
  </si>
  <si>
    <t>Tequintavirus LPSC10</t>
  </si>
  <si>
    <t>Kuttervirus LPST159</t>
  </si>
  <si>
    <t>Kuttervirus LPST160</t>
  </si>
  <si>
    <t>Sarkviridae</t>
  </si>
  <si>
    <t>Guernseyvirinae</t>
  </si>
  <si>
    <t>Cornellvirus</t>
  </si>
  <si>
    <t>Epseptimavirus</t>
  </si>
  <si>
    <t>PZ366309</t>
    <phoneticPr fontId="30" type="noConversion"/>
  </si>
  <si>
    <t>PZ366308</t>
    <phoneticPr fontId="30" type="noConversion"/>
  </si>
  <si>
    <t>PZ383622</t>
    <phoneticPr fontId="30" type="noConversion"/>
  </si>
  <si>
    <t>PZ383623</t>
    <phoneticPr fontId="30" type="noConversion"/>
  </si>
  <si>
    <t>PZ383624</t>
    <phoneticPr fontId="3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</si>
</sst>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9"/>
      <name val="Calibri"/>
      <family val="3"/>
      <charset val="134"/>
      <scheme val="minor"/>
    </font>
    <font>
      <b/>
      <i/>
      <sz val="12"/>
      <color rgb="FF7030A0"/>
      <name val="Calibri"/>
      <family val="3"/>
      <charset val="134"/>
      <scheme val="minor"/>
    </font>
    <font>
      <i/>
      <sz val="12"/>
      <color theme="1"/>
      <name val="Calibri"/>
      <family val="3"/>
      <charset val="134"/>
      <scheme val="minor"/>
    </font>
    <font>
      <sz val="12"/>
      <color theme="1"/>
      <name val="Calibri"/>
      <family val="3"/>
      <charset val="134"/>
      <scheme val="minor"/>
    </font>
  </fonts>
  <fills count="10">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3" tint="0.7999206518753624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2">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0" fillId="9" borderId="1" xfId="0" applyFill="1" applyBorder="1"/>
    <xf numFmtId="0" fontId="31" fillId="7" borderId="1" xfId="0" applyFont="1" applyFill="1" applyBorder="1"/>
    <xf numFmtId="0" fontId="33" fillId="6" borderId="1" xfId="0" applyFont="1" applyFill="1" applyBorder="1"/>
    <xf numFmtId="0" fontId="32"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7">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b/>
        <i val="0"/>
        <color rgb="FF7030A0"/>
      </font>
    </dxf>
    <dxf>
      <font>
        <color rgb="FF9C0006"/>
      </font>
      <fill>
        <patternFill patternType="solid">
          <bgColor rgb="FFFFC7CE"/>
        </patternFill>
      </fill>
    </dxf>
    <dxf>
      <font>
        <b/>
        <i val="0"/>
        <color rgb="FF7030A0"/>
      </font>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color rgb="FF9C0006"/>
      </font>
      <fill>
        <patternFill patternType="solid">
          <bgColor rgb="FFFFC7CE"/>
        </patternFill>
      </fill>
    </dxf>
    <dxf>
      <font>
        <b/>
        <i val="0"/>
        <color rgb="FF7030A0"/>
      </font>
    </dxf>
    <dxf>
      <font>
        <b val="0"/>
        <i/>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6.950000000000003" customHeight="1">
      <c r="B1" s="33" t="s">
        <v>113</v>
      </c>
    </row>
    <row r="2" spans="2:2" ht="267.75">
      <c r="B2" s="32" t="s">
        <v>114</v>
      </c>
    </row>
  </sheetData>
  <phoneticPr fontId="30" type="noConversion"/>
  <conditionalFormatting sqref="B2">
    <cfRule type="expression" dxfId="1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9"/>
  <sheetViews>
    <sheetView tabSelected="1" zoomScale="130" zoomScaleNormal="130" workbookViewId="0">
      <pane ySplit="4" topLeftCell="A5" activePane="bottomLeft" state="frozen"/>
      <selection pane="bottomLeft" activeCell="AE12" sqref="AE12"/>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17" width="10.75" style="14"/>
    <col min="18" max="18" width="14.75" style="14" customWidth="1"/>
    <col min="19" max="21" width="10.75" style="14"/>
    <col min="22" max="22" width="12.875" style="14" customWidth="1"/>
    <col min="23" max="23" width="10.75" style="14"/>
    <col min="24" max="24" width="13.25" style="14" customWidth="1"/>
    <col min="25" max="25" width="10.75" style="14"/>
    <col min="26" max="26" width="18.375" style="14" customWidth="1"/>
    <col min="27" max="27" width="17.5" style="14" customWidth="1"/>
    <col min="28" max="28" width="13.75" style="14" customWidth="1"/>
    <col min="29" max="29" width="10.75" style="14"/>
    <col min="30" max="30" width="25.875" style="26" customWidth="1"/>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81</v>
      </c>
      <c r="B1" s="49" t="s">
        <v>112</v>
      </c>
      <c r="C1" s="49"/>
      <c r="D1" s="49"/>
      <c r="E1" s="50" t="str">
        <f ca="1">IF(LEN(cellFilenameFormatErrors)=0,LEFT(cellBaseFilename,9),"Code is automatically derived from the filename: 'YEAR.###X.[STATUS.][v#.]DESCRIPTION.xlsx', X=SC code")</f>
        <v>2026.017B</v>
      </c>
      <c r="F1" s="50"/>
      <c r="G1" s="50"/>
      <c r="H1" s="50"/>
      <c r="I1" s="50"/>
      <c r="J1" s="50"/>
      <c r="K1" s="50"/>
      <c r="L1" s="50"/>
      <c r="M1" s="50"/>
      <c r="N1" s="50"/>
      <c r="O1" s="50"/>
      <c r="P1" s="40"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1"/>
      <c r="R1" s="41"/>
      <c r="S1" s="41"/>
      <c r="T1" s="41"/>
      <c r="U1" s="41"/>
      <c r="V1" s="41"/>
      <c r="W1" s="41"/>
      <c r="X1" s="41"/>
      <c r="Y1" s="41"/>
      <c r="Z1" s="41"/>
      <c r="AA1" s="41"/>
      <c r="AB1" s="41"/>
      <c r="AC1" s="41"/>
      <c r="AD1" s="29" t="s">
        <v>28</v>
      </c>
      <c r="AE1" s="25" t="str" cm="1">
        <f t="array" aca="1" ref="AE1" ca="1">MID(CELL("filename",'Proposal Template'!$B$1),SEARCH("[",CELL("filename",'Proposal Template'!$B$1))+1, SEARCH("]",CELL("filename",'Proposal Template'!$B$1))-SEARCH("[",CELL("filename",'Proposal Template'!$B$1))-1)</f>
        <v>2026.017B.N.v1.Caudoviricetes_5ns.xlsx</v>
      </c>
      <c r="AF1" s="23"/>
      <c r="AG1" s="16"/>
      <c r="AH1" s="16"/>
      <c r="AI1" s="16"/>
      <c r="AJ1" s="16"/>
      <c r="AK1" s="16"/>
      <c r="AL1" s="16"/>
      <c r="AM1" s="16"/>
      <c r="AN1" s="16"/>
      <c r="AO1"/>
    </row>
    <row r="2" spans="1:41" ht="18.75">
      <c r="A2" s="18" t="s">
        <v>115</v>
      </c>
      <c r="B2" s="49" t="s">
        <v>111</v>
      </c>
      <c r="C2" s="49"/>
      <c r="D2" s="49"/>
      <c r="E2" s="51"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51"/>
      <c r="G2" s="51"/>
      <c r="H2" s="51"/>
      <c r="I2" s="51"/>
      <c r="J2" s="51"/>
      <c r="K2" s="51"/>
      <c r="L2" s="51"/>
      <c r="M2" s="51"/>
      <c r="N2" s="51"/>
      <c r="O2" s="51"/>
      <c r="P2" s="42" t="str">
        <f ca="1">_xlfn.CONCAT(
IF(NOT(ISERROR(AF2)),"","Study Section code ('"&amp;AE2&amp;"') is not valid; ")
)</f>
        <v/>
      </c>
      <c r="Q2" s="43"/>
      <c r="R2" s="43"/>
      <c r="S2" s="43"/>
      <c r="T2" s="43"/>
      <c r="U2" s="43"/>
      <c r="V2" s="43"/>
      <c r="W2" s="43"/>
      <c r="X2" s="43"/>
      <c r="Y2" s="43"/>
      <c r="Z2" s="43"/>
      <c r="AA2" s="43"/>
      <c r="AB2" s="43"/>
      <c r="AC2" s="43"/>
      <c r="AD2" s="30" t="s">
        <v>28</v>
      </c>
      <c r="AE2" s="24" t="str">
        <f ca="1">MID(AE1,9,1)</f>
        <v>B</v>
      </c>
      <c r="AF2" s="24" t="str">
        <f ca="1">VLOOKUP(AE2,studySectionCodeLUT,2,FALSE)</f>
        <v>Bacterial viruses (B) proposals</v>
      </c>
      <c r="AG2" s="3"/>
      <c r="AH2" s="3"/>
      <c r="AI2" s="3"/>
      <c r="AJ2" s="3"/>
      <c r="AK2" s="3"/>
      <c r="AL2" s="3"/>
      <c r="AM2" s="3"/>
      <c r="AN2" s="3"/>
    </row>
    <row r="3" spans="1:41" ht="36" customHeight="1">
      <c r="A3" s="44" t="s">
        <v>21</v>
      </c>
      <c r="B3" s="44"/>
      <c r="C3" s="44"/>
      <c r="D3" s="44"/>
      <c r="E3" s="44"/>
      <c r="F3" s="44"/>
      <c r="G3" s="44"/>
      <c r="H3" s="44"/>
      <c r="I3" s="44"/>
      <c r="J3" s="44"/>
      <c r="K3" s="44"/>
      <c r="L3" s="44"/>
      <c r="M3" s="44"/>
      <c r="N3" s="44"/>
      <c r="O3" s="44"/>
      <c r="P3" s="45" t="s">
        <v>22</v>
      </c>
      <c r="Q3" s="45"/>
      <c r="R3" s="45"/>
      <c r="S3" s="45"/>
      <c r="T3" s="45"/>
      <c r="U3" s="45"/>
      <c r="V3" s="45"/>
      <c r="W3" s="45"/>
      <c r="X3" s="45"/>
      <c r="Y3" s="45"/>
      <c r="Z3" s="45"/>
      <c r="AA3" s="45"/>
      <c r="AB3" s="45"/>
      <c r="AC3" s="45"/>
      <c r="AD3" s="45"/>
      <c r="AE3" s="46" t="s">
        <v>110</v>
      </c>
      <c r="AF3" s="47"/>
      <c r="AG3" s="47"/>
      <c r="AH3" s="47"/>
      <c r="AI3" s="47"/>
      <c r="AJ3" s="47"/>
      <c r="AK3" s="48"/>
      <c r="AL3" s="38" t="s">
        <v>109</v>
      </c>
      <c r="AM3" s="39"/>
      <c r="AN3" s="31" t="s">
        <v>23</v>
      </c>
    </row>
    <row r="4" spans="1:41" s="8" customFormat="1" ht="32.1"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7" t="s">
        <v>116</v>
      </c>
      <c r="Q5" s="37"/>
      <c r="R5" s="37" t="s">
        <v>117</v>
      </c>
      <c r="S5" s="37"/>
      <c r="T5" s="37" t="s">
        <v>118</v>
      </c>
      <c r="U5" s="37"/>
      <c r="V5" s="37" t="s">
        <v>119</v>
      </c>
      <c r="W5" s="37"/>
      <c r="X5" s="37"/>
      <c r="Y5" s="37"/>
      <c r="Z5" s="37" t="s">
        <v>134</v>
      </c>
      <c r="AA5" s="37" t="s">
        <v>135</v>
      </c>
      <c r="AB5" s="37" t="s">
        <v>136</v>
      </c>
      <c r="AD5" s="35" t="s">
        <v>139</v>
      </c>
      <c r="AE5" s="4" t="s">
        <v>146</v>
      </c>
      <c r="AF5" s="36" t="s">
        <v>126</v>
      </c>
      <c r="AG5" s="4" t="s">
        <v>131</v>
      </c>
      <c r="AI5" s="34" t="s">
        <v>24</v>
      </c>
      <c r="AJ5" s="34" t="s">
        <v>25</v>
      </c>
      <c r="AK5" s="34" t="s">
        <v>36</v>
      </c>
      <c r="AL5" s="15" t="s">
        <v>27</v>
      </c>
      <c r="AM5" s="15" t="s">
        <v>28</v>
      </c>
    </row>
    <row r="6" spans="1:41">
      <c r="P6" s="14" t="s">
        <v>116</v>
      </c>
      <c r="R6" s="14" t="s">
        <v>117</v>
      </c>
      <c r="T6" s="14" t="s">
        <v>118</v>
      </c>
      <c r="V6" s="14" t="s">
        <v>119</v>
      </c>
      <c r="Z6" s="14" t="s">
        <v>142</v>
      </c>
      <c r="AA6" s="14" t="s">
        <v>143</v>
      </c>
      <c r="AB6" s="14" t="s">
        <v>144</v>
      </c>
      <c r="AD6" s="35" t="s">
        <v>137</v>
      </c>
      <c r="AE6" s="4" t="s">
        <v>148</v>
      </c>
      <c r="AF6" s="36" t="s">
        <v>127</v>
      </c>
      <c r="AG6" s="4" t="s">
        <v>132</v>
      </c>
      <c r="AI6" s="34" t="s">
        <v>24</v>
      </c>
      <c r="AJ6" s="34" t="s">
        <v>25</v>
      </c>
      <c r="AK6" s="34" t="s">
        <v>36</v>
      </c>
      <c r="AL6" s="15" t="s">
        <v>27</v>
      </c>
      <c r="AM6" s="15" t="s">
        <v>28</v>
      </c>
    </row>
    <row r="7" spans="1:41">
      <c r="P7" s="14" t="s">
        <v>116</v>
      </c>
      <c r="R7" s="14" t="s">
        <v>117</v>
      </c>
      <c r="T7" s="14" t="s">
        <v>118</v>
      </c>
      <c r="V7" s="14" t="s">
        <v>119</v>
      </c>
      <c r="Z7" s="14" t="s">
        <v>134</v>
      </c>
      <c r="AA7" s="14" t="s">
        <v>135</v>
      </c>
      <c r="AB7" s="14" t="s">
        <v>145</v>
      </c>
      <c r="AD7" s="35" t="s">
        <v>138</v>
      </c>
      <c r="AE7" s="4" t="s">
        <v>147</v>
      </c>
      <c r="AF7" s="36" t="s">
        <v>128</v>
      </c>
      <c r="AG7" s="4" t="s">
        <v>133</v>
      </c>
      <c r="AI7" s="34" t="s">
        <v>24</v>
      </c>
      <c r="AJ7" s="34" t="s">
        <v>25</v>
      </c>
      <c r="AK7" s="34" t="s">
        <v>36</v>
      </c>
      <c r="AL7" s="15" t="s">
        <v>27</v>
      </c>
      <c r="AM7" s="15" t="s">
        <v>28</v>
      </c>
    </row>
    <row r="8" spans="1:41">
      <c r="P8" s="14" t="s">
        <v>116</v>
      </c>
      <c r="R8" s="14" t="s">
        <v>117</v>
      </c>
      <c r="T8" s="14" t="s">
        <v>118</v>
      </c>
      <c r="V8" s="14" t="s">
        <v>119</v>
      </c>
      <c r="X8" s="14" t="s">
        <v>122</v>
      </c>
      <c r="Z8" s="14" t="s">
        <v>120</v>
      </c>
      <c r="AA8" s="14" t="s">
        <v>121</v>
      </c>
      <c r="AB8" s="14" t="s">
        <v>124</v>
      </c>
      <c r="AD8" s="35" t="s">
        <v>140</v>
      </c>
      <c r="AE8" s="4" t="s">
        <v>149</v>
      </c>
      <c r="AF8" s="36" t="s">
        <v>129</v>
      </c>
      <c r="AG8" s="34" t="s">
        <v>123</v>
      </c>
      <c r="AH8" s="34"/>
      <c r="AI8" s="34" t="s">
        <v>24</v>
      </c>
      <c r="AJ8" s="34" t="s">
        <v>25</v>
      </c>
      <c r="AK8" s="34" t="s">
        <v>36</v>
      </c>
      <c r="AL8" s="15" t="s">
        <v>27</v>
      </c>
      <c r="AM8" s="15" t="s">
        <v>28</v>
      </c>
    </row>
    <row r="9" spans="1:41">
      <c r="P9" s="14" t="s">
        <v>116</v>
      </c>
      <c r="R9" s="14" t="s">
        <v>117</v>
      </c>
      <c r="T9" s="14" t="s">
        <v>118</v>
      </c>
      <c r="V9" s="14" t="s">
        <v>119</v>
      </c>
      <c r="X9" s="14" t="s">
        <v>122</v>
      </c>
      <c r="Z9" s="14" t="s">
        <v>120</v>
      </c>
      <c r="AA9" s="14" t="s">
        <v>121</v>
      </c>
      <c r="AB9" s="14" t="s">
        <v>124</v>
      </c>
      <c r="AD9" s="35" t="s">
        <v>141</v>
      </c>
      <c r="AE9" s="4" t="s">
        <v>150</v>
      </c>
      <c r="AF9" s="36" t="s">
        <v>130</v>
      </c>
      <c r="AG9" s="34" t="s">
        <v>125</v>
      </c>
      <c r="AI9" s="34" t="s">
        <v>24</v>
      </c>
      <c r="AJ9" s="34" t="s">
        <v>25</v>
      </c>
      <c r="AK9" s="34" t="s">
        <v>36</v>
      </c>
      <c r="AL9" s="15" t="s">
        <v>27</v>
      </c>
      <c r="AM9"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5:AC9">
    <cfRule type="expression" dxfId="15" priority="1">
      <formula>ROW(A5)&gt;5</formula>
    </cfRule>
  </conditionalFormatting>
  <conditionalFormatting sqref="A1:AD4 A10:AD1048576">
    <cfRule type="expression" dxfId="14" priority="15">
      <formula>ROW(A1)&gt;5</formula>
    </cfRule>
  </conditionalFormatting>
  <conditionalFormatting sqref="P1:P7 Q3:AC7 AC9 P10:AC1048574">
    <cfRule type="expression" dxfId="13" priority="17">
      <formula>AND(NOT(ISBLANK(P1)),COUNTA(Q1:$AD1)=0)</formula>
    </cfRule>
  </conditionalFormatting>
  <conditionalFormatting sqref="P8:Y9 AA8:AA9">
    <cfRule type="containsText" dxfId="12" priority="9" operator="containsText" text=" ">
      <formula>NOT(ISERROR(SEARCH(" ",P8)))</formula>
    </cfRule>
    <cfRule type="expression" dxfId="11" priority="10">
      <formula>AND(NOT(ISBLANK(P8)),COUNTA(Q8:$AD8)=0)</formula>
    </cfRule>
  </conditionalFormatting>
  <conditionalFormatting sqref="P4:AC7 AC9 P10:AC1048576">
    <cfRule type="containsText" dxfId="10" priority="16" operator="containsText" text=" ">
      <formula>NOT(ISERROR(SEARCH(" ",P4)))</formula>
    </cfRule>
  </conditionalFormatting>
  <conditionalFormatting sqref="P1048575:AC1048576">
    <cfRule type="expression" dxfId="9" priority="36">
      <formula>AND(NOT(ISBLANK(P1048575)),COUNTA(Q1048575:$AD1048576)=0)</formula>
    </cfRule>
  </conditionalFormatting>
  <conditionalFormatting sqref="Z8:Z9">
    <cfRule type="containsText" dxfId="8" priority="2" operator="containsText" text=" ">
      <formula>NOT(ISERROR(SEARCH(" ",Z8)))</formula>
    </cfRule>
    <cfRule type="expression" dxfId="7" priority="3">
      <formula>AND(NOT(ISBLANK(Z8)),COUNTA(AA8:$AD8)=0)</formula>
    </cfRule>
  </conditionalFormatting>
  <conditionalFormatting sqref="AB8:AB9">
    <cfRule type="containsText" dxfId="6" priority="5" operator="containsText" text=" ">
      <formula>NOT(ISERROR(SEARCH(" ",AB8)))</formula>
    </cfRule>
    <cfRule type="expression" dxfId="5" priority="6">
      <formula>AND(NOT(ISBLANK(AB8)),COUNTA(AC8:$AD8)=0)</formula>
    </cfRule>
  </conditionalFormatting>
  <conditionalFormatting sqref="AC8">
    <cfRule type="containsText" dxfId="4" priority="12" operator="containsText" text=" ">
      <formula>NOT(ISERROR(SEARCH(" ",AC8)))</formula>
    </cfRule>
    <cfRule type="expression" dxfId="3" priority="13">
      <formula>AND(NOT(ISBLANK(AC8)),COUNTA(AD8:$AD8)=0)</formula>
    </cfRule>
  </conditionalFormatting>
  <conditionalFormatting sqref="AD1:AD4 AD10:AD1048576">
    <cfRule type="expression" dxfId="2" priority="31">
      <formula>NOT(OR(OR(AD1="",AD1="Species"),_xlfn.CONCAT(AB1," ")=LEFT(AD1,LEN(AB1)+1)))</formula>
    </cfRule>
  </conditionalFormatting>
  <conditionalFormatting sqref="AM4 AM10:AM1048576">
    <cfRule type="expression" dxfId="1" priority="33">
      <formula>NOT(AM4=proposedRank)</formula>
    </cfRule>
  </conditionalFormatting>
  <conditionalFormatting sqref="AM8:AM9">
    <cfRule type="expression" dxfId="0" priority="14">
      <formula>NOT(AM8=proposedRank)</formula>
    </cfRule>
  </conditionalFormatting>
  <dataValidations count="4">
    <dataValidation allowBlank="1" showErrorMessage="1" errorTitle="No spaces allowed" error="Taxon names above the rank of species may NOT contain spaces." promptTitle="No spaces allowed" prompt="Taxon names above the rank of species may NOT contain spaces." sqref="P1:P7 Q3:AC7 P8:AC1048576" xr:uid="{E28B2548-7112-D542-A592-7F8E7C97D14F}"/>
    <dataValidation type="custom" allowBlank="1" showInputMessage="1" showErrorMessage="1" errorTitle="Binomial Naming" error="Species name must start with the name of it's genus." promptTitle="binomial" sqref="AD1:AD3 AD5:AD7 AD9: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 type="custom" allowBlank="1" showInputMessage="1" showErrorMessage="1" errorTitle="Binomial Naming" error="Species name must start with the name of it's genus." promptTitle="binomial" sqref="AD8 AF8:AF9" xr:uid="{7D626B65-3BBD-4C00-B7B0-EEEF574DA09D}">
      <formula1>OR(LEFT(AD6,LEN(AB6))=AB6,AD6="Species")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AM10:AM1048576 AM4</xm:sqref>
        </x14:dataValidation>
        <x14:dataValidation type="list" errorStyle="warning" allowBlank="1" showInputMessage="1" showErrorMessage="1" xr:uid="{D4A1542F-405E-D64A-BE3C-CC6C4DBA969B}">
          <x14:formula1>
            <xm:f>'Menu Items (Do not change)'!$D:$D</xm:f>
          </x14:formula1>
          <xm:sqref>AL1:AL2 AL10:AL1048576 AL4</xm:sqref>
        </x14:dataValidation>
        <x14:dataValidation type="list" allowBlank="1" showInputMessage="1" showErrorMessage="1" xr:uid="{A06AA229-0857-F944-B8A0-A7ACB2C06BCE}">
          <x14:formula1>
            <xm:f>'Menu Items (Do not change)'!$A:$A</xm:f>
          </x14:formula1>
          <xm:sqref>AI10:AI1048576 AI1:AI4</xm:sqref>
        </x14:dataValidation>
        <x14:dataValidation type="list" allowBlank="1" showInputMessage="1" showErrorMessage="1" xr:uid="{642967BF-B8D5-C949-A6C5-EBDB9A96BA7A}">
          <x14:formula1>
            <xm:f>'Menu Items (Do not change)'!$B:$B</xm:f>
          </x14:formula1>
          <xm:sqref>AJ10:AJ1048576 AJ1:AJ4</xm:sqref>
        </x14:dataValidation>
        <x14:dataValidation type="list" allowBlank="1" showInputMessage="1" showErrorMessage="1" xr:uid="{D5517CF9-E545-E544-ACC1-445A15EC38A3}">
          <x14:formula1>
            <xm:f>'Menu Items (Do not change)'!$C:$C</xm:f>
          </x14:formula1>
          <xm:sqref>AK10:AK1048576 AK1:AK4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election activeCell="A3" sqref="A3"/>
    </sheetView>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honeticPr fontId="30" type="noConversion"/>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2026-09-12T08:12:58Z</dcterms:modified>
</cp:coreProperties>
</file>