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3A2F5786-B6E4-4193-A501-8380725FFA39}" xr6:coauthVersionLast="47" xr6:coauthVersionMax="47" xr10:uidLastSave="{2817E409-593C-4852-B610-CD965628F7BE}"/>
  <bookViews>
    <workbookView xWindow="1380" yWindow="157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<sst xmlns="http://schemas.openxmlformats.org/spreadsheetml/2006/main" count="423" uniqueCount="191">
  <si>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</si>
  <si>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</si>
  <si>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</si>
  <si>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</si>
  <si>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</si>
  <si>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</si>
  <si>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</si>
  <si>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</si>
  <si>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</si>
  <si>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</si>
  <si>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</si>
  <si>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</si>
  <si>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</si>
  <si>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</si>
  <si>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</si>
  <si>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</si>
  <si>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</si>
  <si>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</si>
  <si>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</si>
  <si>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</si>
  <si>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</si>
  <si>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</si>
  <si>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</si>
  <si>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</si>
  <si>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</si>
  <si>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</si>
  <si>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</si>
  <si>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</si>
  <si>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</si>
  <si>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</si>
  <si>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</si>
  <si>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</si>
  <si>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</si>
  <si>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</si>
  <si>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</si>
  <si>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</si>
  <si>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</si>
  <si>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</si>
  <si>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</si>
  <si>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</si>
  <si>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</si>
  <si>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Casjensviridae</t>
  </si>
  <si>
    <t>Chivirus</t>
  </si>
  <si>
    <t>Chivirus salpha85</t>
  </si>
  <si>
    <t>PZ445139</t>
  </si>
  <si>
    <t>CG</t>
  </si>
  <si>
    <t>dsDNA</t>
  </si>
  <si>
    <t>bacteria</t>
  </si>
  <si>
    <t>Create new</t>
  </si>
  <si>
    <t>Sarkviridae</t>
  </si>
  <si>
    <t>Guernseyvirinae</t>
  </si>
  <si>
    <t>Cornellvirus</t>
  </si>
  <si>
    <t>Cornellvirus salpha91</t>
  </si>
  <si>
    <t>PZ402312</t>
  </si>
  <si>
    <t>Pantevenvirales</t>
  </si>
  <si>
    <t>Straboviridae</t>
  </si>
  <si>
    <t>Tevenvirinae</t>
  </si>
  <si>
    <t>Moonvirus</t>
  </si>
  <si>
    <t>Moonvirus salpha100</t>
  </si>
  <si>
    <t>PZ402314</t>
  </si>
  <si>
    <t>Ackermannviridae</t>
  </si>
  <si>
    <t>Aglimvirinae</t>
  </si>
  <si>
    <t>Agtrevirus</t>
  </si>
  <si>
    <t>Agtrevirus RPN242</t>
  </si>
  <si>
    <t>OL656110</t>
  </si>
  <si>
    <t>Escherichia phage vB_EcoM-RPN242</t>
  </si>
  <si>
    <t>Autographivirales</t>
  </si>
  <si>
    <t>Autotranscriptaviridae</t>
  </si>
  <si>
    <t>Studiervirinae</t>
  </si>
  <si>
    <t>Kayfunavirus</t>
  </si>
  <si>
    <t>Kayfunavirus biotsu</t>
  </si>
  <si>
    <t>PX375235</t>
  </si>
  <si>
    <t>Escherichia phage biotsu</t>
  </si>
  <si>
    <t>Krischvirus</t>
  </si>
  <si>
    <t>Krischvirus suisiam</t>
  </si>
  <si>
    <t>PX375238</t>
  </si>
  <si>
    <t>Escherichia phage suisiam</t>
  </si>
  <si>
    <t>Lindbergviridae</t>
  </si>
  <si>
    <t>Wifcevirus</t>
  </si>
  <si>
    <t>Wifcevirus kaset</t>
  </si>
  <si>
    <t>PV245935</t>
  </si>
  <si>
    <t>Escherichia phage kaset</t>
  </si>
  <si>
    <t>Mosigvirus</t>
  </si>
  <si>
    <t>Mosigvirus ecopha54</t>
  </si>
  <si>
    <t>PZ402304</t>
  </si>
  <si>
    <t>Mosigvirus RPN187</t>
  </si>
  <si>
    <t>OL770074</t>
  </si>
  <si>
    <t>Escherichia phage vB_EcoM-RPN187</t>
  </si>
  <si>
    <t>Tequatrovirus</t>
  </si>
  <si>
    <t>Tequatrovirus RPN226</t>
  </si>
  <si>
    <t>OL770073</t>
  </si>
  <si>
    <t>Escherichia phage vB_EcoM-RPN226</t>
  </si>
  <si>
    <t>Tequatrovirus sutha</t>
  </si>
  <si>
    <t>PV245934</t>
  </si>
  <si>
    <t>Escherichia phage sutha</t>
  </si>
  <si>
    <t>Schitoviridae</t>
  </si>
  <si>
    <t>Enquatrovirinae</t>
  </si>
  <si>
    <t>Gamaleyavirus</t>
  </si>
  <si>
    <t>Gamaleyavirus ecopha24</t>
  </si>
  <si>
    <t>PZ402300</t>
  </si>
  <si>
    <t>Berlinvirus</t>
  </si>
  <si>
    <t>Berlinvirus ecopha45</t>
  </si>
  <si>
    <t>PZ402302</t>
  </si>
  <si>
    <t>Berlinvirus salpha38</t>
  </si>
  <si>
    <t>PZ402309</t>
  </si>
  <si>
    <t>Berlinvirus salpha39</t>
  </si>
  <si>
    <t>PZ402310</t>
  </si>
  <si>
    <t>Berlinvirus sanamchandra</t>
  </si>
  <si>
    <t>PV245933</t>
  </si>
  <si>
    <t>Escherichia phage nasanit</t>
  </si>
  <si>
    <t>Berlinvirus silpakorn</t>
  </si>
  <si>
    <t>PX375236</t>
  </si>
  <si>
    <t>Escherichia phage silpakorn</t>
  </si>
  <si>
    <t>Berlinvirus pathom</t>
  </si>
  <si>
    <t>PX375237</t>
  </si>
  <si>
    <t>Escherichia phage pathom</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</si>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</sst>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sz val="11"/>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12"/>
      <name val="Calibri"/>
      <family val="2"/>
      <scheme val="minor"/>
    </font>
    <font>
      <sz val="8"/>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2" fillId="2" borderId="0" applyNumberFormat="0" applyBorder="0" applyAlignment="0" applyProtection="0"/>
    <xf numFmtId="0" fontId="7" fillId="0" borderId="0" applyNumberFormat="0" applyFill="0" applyBorder="0" applyAlignment="0" applyProtection="0"/>
    <xf numFmtId="0" fontId="1" fillId="0" borderId="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2" fillId="3" borderId="1" xfId="1" applyFill="1" applyBorder="1" applyAlignment="1">
      <alignment horizontal="center" vertical="center"/>
    </xf>
    <xf numFmtId="0" fontId="3" fillId="6"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vertical="center"/>
    </xf>
    <xf numFmtId="0" fontId="4" fillId="0" borderId="0" xfId="0" applyFont="1"/>
    <xf numFmtId="0" fontId="5" fillId="0" borderId="0" xfId="0" applyFont="1"/>
    <xf numFmtId="0" fontId="2" fillId="2" borderId="1" xfId="1" applyBorder="1"/>
    <xf numFmtId="0" fontId="6" fillId="0" borderId="0" xfId="0" applyFont="1"/>
    <xf numFmtId="0" fontId="3" fillId="7" borderId="1" xfId="0" applyFont="1" applyFill="1" applyBorder="1" applyAlignment="1">
      <alignment horizontal="center" vertical="center"/>
    </xf>
    <xf numFmtId="0" fontId="0" fillId="7" borderId="1" xfId="0" applyFill="1" applyBorder="1"/>
    <xf numFmtId="0" fontId="0" fillId="8" borderId="1" xfId="0" applyFill="1" applyBorder="1"/>
    <xf numFmtId="0" fontId="8" fillId="5" borderId="4" xfId="0" applyFont="1" applyFill="1" applyBorder="1"/>
    <xf numFmtId="0" fontId="8" fillId="0" borderId="0" xfId="0" applyFont="1"/>
    <xf numFmtId="0" fontId="7" fillId="4" borderId="1" xfId="2" applyFill="1" applyBorder="1" applyAlignment="1">
      <alignment horizontal="center"/>
    </xf>
    <xf numFmtId="0" fontId="17" fillId="6"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17" fillId="8" borderId="1" xfId="0" applyFont="1" applyFill="1" applyBorder="1" applyAlignment="1">
      <alignment horizontal="center" vertical="center"/>
    </xf>
    <xf numFmtId="0" fontId="17" fillId="8" borderId="1" xfId="0" applyFont="1" applyFill="1" applyBorder="1" applyAlignment="1">
      <alignment horizontal="center" vertical="center" wrapText="1"/>
    </xf>
    <xf numFmtId="0" fontId="19" fillId="5" borderId="4" xfId="0" applyFont="1" applyFill="1" applyBorder="1"/>
    <xf numFmtId="0" fontId="18" fillId="5" borderId="4" xfId="0" applyFont="1" applyFill="1" applyBorder="1"/>
    <xf numFmtId="0" fontId="18" fillId="0" borderId="4" xfId="0" applyFont="1" applyBorder="1"/>
    <xf numFmtId="0" fontId="20" fillId="7" borderId="1" xfId="0" applyFont="1" applyFill="1" applyBorder="1"/>
    <xf numFmtId="0" fontId="21" fillId="7" borderId="1" xfId="0" applyFont="1" applyFill="1" applyBorder="1" applyAlignment="1">
      <alignment horizontal="center" vertical="center"/>
    </xf>
    <xf numFmtId="0" fontId="22" fillId="7" borderId="1" xfId="0" applyFont="1" applyFill="1" applyBorder="1" applyAlignment="1">
      <alignment horizontal="center" vertical="center"/>
    </xf>
    <xf numFmtId="0" fontId="23" fillId="5" borderId="4" xfId="0" applyFont="1" applyFill="1" applyBorder="1"/>
    <xf numFmtId="0" fontId="18" fillId="5" borderId="6" xfId="0" applyFont="1" applyFill="1" applyBorder="1"/>
    <xf numFmtId="0" fontId="24" fillId="0" borderId="3" xfId="0" applyFont="1" applyBorder="1" applyAlignment="1">
      <alignment horizontal="center" vertical="center"/>
    </xf>
    <xf numFmtId="0" fontId="0" fillId="5" borderId="0" xfId="0" applyFill="1" applyAlignment="1">
      <alignment horizontal="left" vertical="top" wrapText="1"/>
    </xf>
    <xf numFmtId="0" fontId="30" fillId="0" borderId="0" xfId="0" applyFont="1" applyAlignment="1">
      <alignment vertical="center"/>
    </xf>
    <xf numFmtId="0" fontId="31" fillId="7" borderId="1" xfId="0" applyFont="1" applyFill="1" applyBorder="1"/>
    <xf numFmtId="0" fontId="24" fillId="8" borderId="6" xfId="0" applyFont="1" applyFill="1" applyBorder="1" applyAlignment="1">
      <alignment horizontal="center" vertical="center"/>
    </xf>
    <xf numFmtId="0" fontId="24" fillId="8" borderId="2" xfId="0" applyFont="1" applyFill="1" applyBorder="1" applyAlignment="1">
      <alignment horizontal="center" vertical="center"/>
    </xf>
    <xf numFmtId="0" fontId="29" fillId="5" borderId="7" xfId="0" applyFont="1" applyFill="1" applyBorder="1" applyAlignment="1">
      <alignment horizontal="left"/>
    </xf>
    <xf numFmtId="0" fontId="29" fillId="5" borderId="4" xfId="0" applyFont="1" applyFill="1" applyBorder="1" applyAlignment="1">
      <alignment horizontal="left"/>
    </xf>
    <xf numFmtId="0" fontId="10" fillId="5" borderId="5" xfId="0" applyFont="1" applyFill="1" applyBorder="1" applyAlignment="1">
      <alignment horizontal="left"/>
    </xf>
    <xf numFmtId="0" fontId="10" fillId="5" borderId="6" xfId="0" applyFont="1" applyFill="1" applyBorder="1" applyAlignment="1">
      <alignment horizontal="left"/>
    </xf>
    <xf numFmtId="0" fontId="24" fillId="4" borderId="3" xfId="0" applyFont="1" applyFill="1" applyBorder="1" applyAlignment="1">
      <alignment horizontal="center" vertical="center"/>
    </xf>
    <xf numFmtId="0" fontId="24" fillId="7" borderId="3" xfId="0" applyFont="1" applyFill="1" applyBorder="1" applyAlignment="1">
      <alignment horizontal="center" vertical="center"/>
    </xf>
    <xf numFmtId="0" fontId="24" fillId="6" borderId="5" xfId="0" applyFont="1" applyFill="1" applyBorder="1" applyAlignment="1">
      <alignment horizontal="center" vertical="center"/>
    </xf>
    <xf numFmtId="0" fontId="24" fillId="6" borderId="6" xfId="0" applyFont="1" applyFill="1" applyBorder="1" applyAlignment="1">
      <alignment horizontal="center" vertical="center"/>
    </xf>
    <xf numFmtId="0" fontId="24" fillId="6" borderId="2" xfId="0" applyFont="1" applyFill="1" applyBorder="1" applyAlignment="1">
      <alignment horizontal="center" vertical="center"/>
    </xf>
    <xf numFmtId="0" fontId="25" fillId="5" borderId="1" xfId="0" applyFont="1" applyFill="1" applyBorder="1" applyAlignment="1">
      <alignment horizontal="right"/>
    </xf>
    <xf numFmtId="0" fontId="28" fillId="0" borderId="1" xfId="0" applyFont="1" applyBorder="1" applyAlignment="1">
      <alignment horizontal="left"/>
    </xf>
    <xf numFmtId="0" fontId="9" fillId="0" borderId="1" xfId="0" applyFont="1" applyBorder="1" applyAlignment="1">
      <alignment horizontal="left"/>
    </xf>
  </cellXfs>
  <cellStyles count="4">
    <cellStyle name="60% - Accent3" xfId="1" builtinId="40"/>
    <cellStyle name="Hyperlink" xfId="2" builtinId="8"/>
    <cellStyle name="Normal" xfId="0" builtinId="0"/>
    <cellStyle name="Normal 2" xfId="3" xr:uid="{AAC63218-8D3E-46ED-B865-E624FC79F3D2}"/>
  </cellStyles>
  <dxfs count="17">
    <dxf>
      <font>
        <b/>
        <i val="0"/>
        <color rgb="FF7030A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i val="0"/>
        <color rgb="FF7030A0"/>
      </font>
    </dxf>
    <dxf>
      <font>
        <b/>
        <i val="0"/>
        <color rgb="FF7030A0"/>
      </font>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85" zoomScaleNormal="85"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1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4"/>
  <sheetViews>
    <sheetView tabSelected="1" zoomScale="55" zoomScaleNormal="55" workbookViewId="0">
      <pane ySplit="4" topLeftCell="V5" activePane="bottomLeft" state="frozen"/>
      <selection pane="bottomLeft" activeCell="A17" sqref="A17:XFD17"/>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7" width="10.875" style="14"/>
    <col min="28" max="28" width="13.625" style="14" bestFit="1" customWidth="1"/>
    <col min="29" max="29" width="10.875" style="14"/>
    <col min="30" max="30" width="23" style="26" bestFit="1" customWidth="1"/>
    <col min="31" max="31" width="29" style="4" bestFit="1"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6" t="s">
        <v>3</v>
      </c>
      <c r="C1" s="46"/>
      <c r="D1" s="46"/>
      <c r="E1" s="47" t="e">
        <f ca="1">IF(LEN(cellFilenameFormatErrors)=0,LEFT(cellBaseFilename,9),"Code is automatically derived from the filename: 'YEAR.###X.[STATUS.][v#.]DESCRIPTION.xlsx', X=SC code")</f>
        <v>#VALUE!</v>
      </c>
      <c r="F1" s="47"/>
      <c r="G1" s="47"/>
      <c r="H1" s="47"/>
      <c r="I1" s="47"/>
      <c r="J1" s="47"/>
      <c r="K1" s="47"/>
      <c r="L1" s="47"/>
      <c r="M1" s="47"/>
      <c r="N1" s="47"/>
      <c r="O1" s="47"/>
      <c r="P1" s="37"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38"/>
      <c r="R1" s="38"/>
      <c r="S1" s="38"/>
      <c r="T1" s="38"/>
      <c r="U1" s="38"/>
      <c r="V1" s="38"/>
      <c r="W1" s="38"/>
      <c r="X1" s="38"/>
      <c r="Y1" s="38"/>
      <c r="Z1" s="38"/>
      <c r="AA1" s="38"/>
      <c r="AB1" s="38"/>
      <c r="AC1" s="38"/>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6" t="s">
        <v>6</v>
      </c>
      <c r="C2" s="46"/>
      <c r="D2" s="46"/>
      <c r="E2" s="48"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48"/>
      <c r="G2" s="48"/>
      <c r="H2" s="48"/>
      <c r="I2" s="48"/>
      <c r="J2" s="48"/>
      <c r="K2" s="48"/>
      <c r="L2" s="48"/>
      <c r="M2" s="48"/>
      <c r="N2" s="48"/>
      <c r="O2" s="48"/>
      <c r="P2" s="39" t="e">
        <f ca="1">_xlfn.CONCAT(
IF(NOT(ISERROR(AF2)),"","Study Section code ('"&amp;AE2&amp;"') is not valid; ")
)</f>
        <v>#VALUE!</v>
      </c>
      <c r="Q2" s="40"/>
      <c r="R2" s="40"/>
      <c r="S2" s="40"/>
      <c r="T2" s="40"/>
      <c r="U2" s="40"/>
      <c r="V2" s="40"/>
      <c r="W2" s="40"/>
      <c r="X2" s="40"/>
      <c r="Y2" s="40"/>
      <c r="Z2" s="40"/>
      <c r="AA2" s="40"/>
      <c r="AB2" s="40"/>
      <c r="AC2" s="40"/>
      <c r="AD2" s="30" t="s">
        <v>4</v>
      </c>
      <c r="AE2" s="24" t="e">
        <f ca="1">MID(AE1,9,1)</f>
        <v>#VALUE!</v>
      </c>
      <c r="AF2" s="24" t="e">
        <f ca="1">VLOOKUP(AE2,studySectionCodeLUT,2,FALSE)</f>
        <v>#VALUE!</v>
      </c>
      <c r="AG2" s="3"/>
      <c r="AH2" s="3"/>
      <c r="AI2" s="3"/>
      <c r="AJ2" s="3"/>
      <c r="AK2" s="3"/>
      <c r="AL2" s="3"/>
      <c r="AM2" s="3"/>
      <c r="AN2" s="3"/>
    </row>
    <row r="3" spans="1:41" ht="36" customHeight="1">
      <c r="A3" s="41" t="s">
        <v>7</v>
      </c>
      <c r="B3" s="41"/>
      <c r="C3" s="41"/>
      <c r="D3" s="41"/>
      <c r="E3" s="41"/>
      <c r="F3" s="41"/>
      <c r="G3" s="41"/>
      <c r="H3" s="41"/>
      <c r="I3" s="41"/>
      <c r="J3" s="41"/>
      <c r="K3" s="41"/>
      <c r="L3" s="41"/>
      <c r="M3" s="41"/>
      <c r="N3" s="41"/>
      <c r="O3" s="41"/>
      <c r="P3" s="42" t="s">
        <v>8</v>
      </c>
      <c r="Q3" s="42"/>
      <c r="R3" s="42"/>
      <c r="S3" s="42"/>
      <c r="T3" s="42"/>
      <c r="U3" s="42"/>
      <c r="V3" s="42"/>
      <c r="W3" s="42"/>
      <c r="X3" s="42"/>
      <c r="Y3" s="42"/>
      <c r="Z3" s="42"/>
      <c r="AA3" s="42"/>
      <c r="AB3" s="42"/>
      <c r="AC3" s="42"/>
      <c r="AD3" s="42"/>
      <c r="AE3" s="43" t="s">
        <v>9</v>
      </c>
      <c r="AF3" s="44"/>
      <c r="AG3" s="44"/>
      <c r="AH3" s="44"/>
      <c r="AI3" s="44"/>
      <c r="AJ3" s="44"/>
      <c r="AK3" s="45"/>
      <c r="AL3" s="35" t="s">
        <v>10</v>
      </c>
      <c r="AM3" s="36"/>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34" t="s">
        <v>37</v>
      </c>
      <c r="R5" s="34" t="s">
        <v>38</v>
      </c>
      <c r="T5" s="14" t="s">
        <v>39</v>
      </c>
      <c r="V5" s="14" t="s">
        <v>40</v>
      </c>
      <c r="Z5" s="14" t="s">
        <v>41</v>
      </c>
      <c r="AB5" s="14" t="s">
        <v>42</v>
      </c>
      <c r="AD5" s="26" t="s">
        <v>43</v>
      </c>
      <c r="AE5" s="4" t="s">
        <v>44</v>
      </c>
      <c r="AF5" s="4" t="s">
        <v>43</v>
      </c>
      <c r="AI5" s="4" t="s">
        <v>45</v>
      </c>
      <c r="AJ5" s="4" t="s">
        <v>46</v>
      </c>
      <c r="AK5" s="4" t="s">
        <v>47</v>
      </c>
      <c r="AL5" s="15" t="s">
        <v>48</v>
      </c>
      <c r="AM5" s="15" t="s">
        <v>4</v>
      </c>
    </row>
    <row r="6" spans="1:41">
      <c r="P6" s="34" t="s">
        <v>37</v>
      </c>
      <c r="R6" s="34" t="s">
        <v>38</v>
      </c>
      <c r="T6" s="14" t="s">
        <v>39</v>
      </c>
      <c r="V6" s="14" t="s">
        <v>40</v>
      </c>
      <c r="Z6" s="14" t="s">
        <v>49</v>
      </c>
      <c r="AA6" s="14" t="s">
        <v>50</v>
      </c>
      <c r="AB6" s="14" t="s">
        <v>51</v>
      </c>
      <c r="AD6" s="26" t="s">
        <v>52</v>
      </c>
      <c r="AE6" s="4" t="s">
        <v>53</v>
      </c>
      <c r="AF6" s="4" t="s">
        <v>52</v>
      </c>
      <c r="AI6" s="4" t="s">
        <v>45</v>
      </c>
      <c r="AJ6" s="4" t="s">
        <v>46</v>
      </c>
      <c r="AK6" s="4" t="s">
        <v>47</v>
      </c>
      <c r="AL6" s="15" t="s">
        <v>48</v>
      </c>
      <c r="AM6" s="15" t="s">
        <v>4</v>
      </c>
    </row>
    <row r="7" spans="1:41">
      <c r="P7" s="34" t="s">
        <v>37</v>
      </c>
      <c r="R7" s="34" t="s">
        <v>38</v>
      </c>
      <c r="T7" s="14" t="s">
        <v>39</v>
      </c>
      <c r="V7" s="14" t="s">
        <v>40</v>
      </c>
      <c r="X7" s="14" t="s">
        <v>54</v>
      </c>
      <c r="Z7" s="14" t="s">
        <v>55</v>
      </c>
      <c r="AA7" s="14" t="s">
        <v>56</v>
      </c>
      <c r="AB7" s="14" t="s">
        <v>57</v>
      </c>
      <c r="AD7" s="26" t="s">
        <v>58</v>
      </c>
      <c r="AE7" s="4" t="s">
        <v>59</v>
      </c>
      <c r="AF7" s="4" t="s">
        <v>58</v>
      </c>
      <c r="AI7" s="4" t="s">
        <v>45</v>
      </c>
      <c r="AJ7" s="4" t="s">
        <v>46</v>
      </c>
      <c r="AK7" s="4" t="s">
        <v>47</v>
      </c>
      <c r="AL7" s="15" t="s">
        <v>48</v>
      </c>
      <c r="AM7" s="15" t="s">
        <v>4</v>
      </c>
    </row>
    <row r="8" spans="1:41">
      <c r="P8" s="34" t="s">
        <v>37</v>
      </c>
      <c r="R8" s="34" t="s">
        <v>38</v>
      </c>
      <c r="T8" s="14" t="s">
        <v>39</v>
      </c>
      <c r="V8" s="14" t="s">
        <v>40</v>
      </c>
      <c r="X8" s="14" t="s">
        <v>54</v>
      </c>
      <c r="Z8" s="14" t="s">
        <v>60</v>
      </c>
      <c r="AA8" s="14" t="s">
        <v>61</v>
      </c>
      <c r="AB8" s="14" t="s">
        <v>62</v>
      </c>
      <c r="AD8" s="26" t="s">
        <v>63</v>
      </c>
      <c r="AE8" s="4" t="s">
        <v>64</v>
      </c>
      <c r="AF8" s="4" t="s">
        <v>65</v>
      </c>
      <c r="AI8" s="4" t="s">
        <v>45</v>
      </c>
      <c r="AJ8" s="4" t="s">
        <v>46</v>
      </c>
      <c r="AK8" s="4" t="s">
        <v>47</v>
      </c>
      <c r="AL8" s="15" t="s">
        <v>48</v>
      </c>
      <c r="AM8" s="15" t="s">
        <v>4</v>
      </c>
    </row>
    <row r="9" spans="1:41">
      <c r="P9" s="34" t="s">
        <v>37</v>
      </c>
      <c r="R9" s="34" t="s">
        <v>38</v>
      </c>
      <c r="T9" s="14" t="s">
        <v>39</v>
      </c>
      <c r="V9" s="14" t="s">
        <v>40</v>
      </c>
      <c r="X9" s="14" t="s">
        <v>66</v>
      </c>
      <c r="Z9" s="14" t="s">
        <v>67</v>
      </c>
      <c r="AA9" s="14" t="s">
        <v>68</v>
      </c>
      <c r="AB9" s="14" t="s">
        <v>69</v>
      </c>
      <c r="AD9" s="26" t="s">
        <v>70</v>
      </c>
      <c r="AE9" s="4" t="s">
        <v>71</v>
      </c>
      <c r="AF9" s="4" t="s">
        <v>72</v>
      </c>
      <c r="AI9" s="4" t="s">
        <v>45</v>
      </c>
      <c r="AJ9" s="4" t="s">
        <v>46</v>
      </c>
      <c r="AK9" s="4" t="s">
        <v>47</v>
      </c>
      <c r="AL9" s="15" t="s">
        <v>48</v>
      </c>
      <c r="AM9" s="15" t="s">
        <v>4</v>
      </c>
    </row>
    <row r="10" spans="1:41">
      <c r="P10" s="34" t="s">
        <v>37</v>
      </c>
      <c r="R10" s="34" t="s">
        <v>38</v>
      </c>
      <c r="T10" s="14" t="s">
        <v>39</v>
      </c>
      <c r="V10" s="14" t="s">
        <v>40</v>
      </c>
      <c r="X10" s="14" t="s">
        <v>54</v>
      </c>
      <c r="Z10" s="14" t="s">
        <v>55</v>
      </c>
      <c r="AB10" s="14" t="s">
        <v>73</v>
      </c>
      <c r="AD10" s="26" t="s">
        <v>74</v>
      </c>
      <c r="AE10" s="4" t="s">
        <v>75</v>
      </c>
      <c r="AF10" s="4" t="s">
        <v>76</v>
      </c>
      <c r="AI10" s="4" t="s">
        <v>45</v>
      </c>
      <c r="AJ10" s="4" t="s">
        <v>46</v>
      </c>
      <c r="AK10" s="4" t="s">
        <v>47</v>
      </c>
      <c r="AL10" s="15" t="s">
        <v>48</v>
      </c>
      <c r="AM10" s="15" t="s">
        <v>4</v>
      </c>
    </row>
    <row r="11" spans="1:41">
      <c r="P11" s="34" t="s">
        <v>37</v>
      </c>
      <c r="R11" s="34" t="s">
        <v>38</v>
      </c>
      <c r="T11" s="14" t="s">
        <v>39</v>
      </c>
      <c r="V11" s="14" t="s">
        <v>40</v>
      </c>
      <c r="Z11" s="14" t="s">
        <v>77</v>
      </c>
      <c r="AB11" s="14" t="s">
        <v>78</v>
      </c>
      <c r="AD11" s="26" t="s">
        <v>79</v>
      </c>
      <c r="AE11" s="4" t="s">
        <v>80</v>
      </c>
      <c r="AF11" s="4" t="s">
        <v>81</v>
      </c>
      <c r="AI11" s="4" t="s">
        <v>45</v>
      </c>
      <c r="AJ11" s="4" t="s">
        <v>46</v>
      </c>
      <c r="AK11" s="4" t="s">
        <v>47</v>
      </c>
      <c r="AL11" s="15" t="s">
        <v>48</v>
      </c>
      <c r="AM11" s="15" t="s">
        <v>4</v>
      </c>
    </row>
    <row r="12" spans="1:41">
      <c r="P12" s="34" t="s">
        <v>37</v>
      </c>
      <c r="R12" s="34" t="s">
        <v>38</v>
      </c>
      <c r="T12" s="14" t="s">
        <v>39</v>
      </c>
      <c r="V12" s="14" t="s">
        <v>40</v>
      </c>
      <c r="X12" s="14" t="s">
        <v>54</v>
      </c>
      <c r="Z12" s="14" t="s">
        <v>55</v>
      </c>
      <c r="AA12" s="14" t="s">
        <v>56</v>
      </c>
      <c r="AB12" s="14" t="s">
        <v>82</v>
      </c>
      <c r="AD12" s="26" t="s">
        <v>83</v>
      </c>
      <c r="AE12" s="4" t="s">
        <v>84</v>
      </c>
      <c r="AF12" s="4" t="s">
        <v>83</v>
      </c>
      <c r="AI12" s="4" t="s">
        <v>45</v>
      </c>
      <c r="AJ12" s="4" t="s">
        <v>46</v>
      </c>
      <c r="AK12" s="4" t="s">
        <v>47</v>
      </c>
      <c r="AL12" s="15" t="s">
        <v>48</v>
      </c>
      <c r="AM12" s="15" t="s">
        <v>4</v>
      </c>
    </row>
    <row r="13" spans="1:41">
      <c r="P13" s="34" t="s">
        <v>37</v>
      </c>
      <c r="R13" s="34" t="s">
        <v>38</v>
      </c>
      <c r="T13" s="14" t="s">
        <v>39</v>
      </c>
      <c r="V13" s="14" t="s">
        <v>40</v>
      </c>
      <c r="X13" s="14" t="s">
        <v>54</v>
      </c>
      <c r="Z13" s="14" t="s">
        <v>55</v>
      </c>
      <c r="AA13" s="14" t="s">
        <v>56</v>
      </c>
      <c r="AB13" s="14" t="s">
        <v>82</v>
      </c>
      <c r="AD13" s="26" t="s">
        <v>85</v>
      </c>
      <c r="AE13" s="4" t="s">
        <v>86</v>
      </c>
      <c r="AF13" s="4" t="s">
        <v>87</v>
      </c>
      <c r="AI13" s="4" t="s">
        <v>45</v>
      </c>
      <c r="AJ13" s="4" t="s">
        <v>46</v>
      </c>
      <c r="AK13" s="4" t="s">
        <v>47</v>
      </c>
      <c r="AL13" s="15" t="s">
        <v>48</v>
      </c>
      <c r="AM13" s="15" t="s">
        <v>4</v>
      </c>
    </row>
    <row r="14" spans="1:41">
      <c r="P14" s="34" t="s">
        <v>37</v>
      </c>
      <c r="R14" s="34" t="s">
        <v>38</v>
      </c>
      <c r="T14" s="14" t="s">
        <v>39</v>
      </c>
      <c r="V14" s="14" t="s">
        <v>40</v>
      </c>
      <c r="X14" s="14" t="s">
        <v>54</v>
      </c>
      <c r="Z14" s="14" t="s">
        <v>55</v>
      </c>
      <c r="AA14" s="14" t="s">
        <v>56</v>
      </c>
      <c r="AB14" s="14" t="s">
        <v>88</v>
      </c>
      <c r="AD14" s="26" t="s">
        <v>89</v>
      </c>
      <c r="AE14" s="4" t="s">
        <v>90</v>
      </c>
      <c r="AF14" s="4" t="s">
        <v>91</v>
      </c>
      <c r="AI14" s="4" t="s">
        <v>45</v>
      </c>
      <c r="AJ14" s="4" t="s">
        <v>46</v>
      </c>
      <c r="AK14" s="4" t="s">
        <v>47</v>
      </c>
      <c r="AL14" s="15" t="s">
        <v>48</v>
      </c>
      <c r="AM14" s="15" t="s">
        <v>4</v>
      </c>
    </row>
    <row r="15" spans="1:41">
      <c r="P15" s="34" t="s">
        <v>37</v>
      </c>
      <c r="R15" s="34" t="s">
        <v>38</v>
      </c>
      <c r="T15" s="14" t="s">
        <v>39</v>
      </c>
      <c r="V15" s="14" t="s">
        <v>40</v>
      </c>
      <c r="X15" s="14" t="s">
        <v>54</v>
      </c>
      <c r="Z15" s="14" t="s">
        <v>55</v>
      </c>
      <c r="AA15" s="14" t="s">
        <v>56</v>
      </c>
      <c r="AB15" s="14" t="s">
        <v>88</v>
      </c>
      <c r="AD15" s="26" t="s">
        <v>92</v>
      </c>
      <c r="AE15" s="4" t="s">
        <v>93</v>
      </c>
      <c r="AF15" s="4" t="s">
        <v>94</v>
      </c>
      <c r="AI15" s="4" t="s">
        <v>45</v>
      </c>
      <c r="AJ15" s="4" t="s">
        <v>46</v>
      </c>
      <c r="AK15" s="4" t="s">
        <v>47</v>
      </c>
      <c r="AL15" s="15" t="s">
        <v>48</v>
      </c>
      <c r="AM15" s="15" t="s">
        <v>4</v>
      </c>
    </row>
    <row r="16" spans="1:41">
      <c r="P16" s="34" t="s">
        <v>37</v>
      </c>
      <c r="R16" s="34" t="s">
        <v>38</v>
      </c>
      <c r="T16" s="14" t="s">
        <v>39</v>
      </c>
      <c r="V16" s="14" t="s">
        <v>40</v>
      </c>
      <c r="Z16" s="14" t="s">
        <v>95</v>
      </c>
      <c r="AA16" s="14" t="s">
        <v>96</v>
      </c>
      <c r="AB16" s="14" t="s">
        <v>97</v>
      </c>
      <c r="AD16" s="26" t="s">
        <v>98</v>
      </c>
      <c r="AE16" s="4" t="s">
        <v>99</v>
      </c>
      <c r="AF16" s="4" t="s">
        <v>98</v>
      </c>
      <c r="AI16" s="4" t="s">
        <v>45</v>
      </c>
      <c r="AJ16" s="4" t="s">
        <v>46</v>
      </c>
      <c r="AK16" s="4" t="s">
        <v>47</v>
      </c>
      <c r="AL16" s="15" t="s">
        <v>48</v>
      </c>
      <c r="AM16" s="15" t="s">
        <v>4</v>
      </c>
    </row>
    <row r="17" spans="16:39">
      <c r="P17" s="34" t="s">
        <v>37</v>
      </c>
      <c r="R17" s="34" t="s">
        <v>38</v>
      </c>
      <c r="T17" s="14" t="s">
        <v>39</v>
      </c>
      <c r="V17" s="14" t="s">
        <v>40</v>
      </c>
      <c r="X17" s="14" t="s">
        <v>66</v>
      </c>
      <c r="Z17" s="14" t="s">
        <v>67</v>
      </c>
      <c r="AA17" s="14" t="s">
        <v>68</v>
      </c>
      <c r="AB17" s="14" t="s">
        <v>100</v>
      </c>
      <c r="AD17" s="26" t="s">
        <v>101</v>
      </c>
      <c r="AE17" s="4" t="s">
        <v>102</v>
      </c>
      <c r="AF17" s="4" t="s">
        <v>101</v>
      </c>
      <c r="AI17" s="4" t="s">
        <v>45</v>
      </c>
      <c r="AJ17" s="4" t="s">
        <v>46</v>
      </c>
      <c r="AK17" s="4" t="s">
        <v>47</v>
      </c>
      <c r="AL17" s="15" t="s">
        <v>48</v>
      </c>
      <c r="AM17" s="15" t="s">
        <v>4</v>
      </c>
    </row>
    <row r="18" spans="16:39">
      <c r="P18" s="34" t="s">
        <v>37</v>
      </c>
      <c r="R18" s="34" t="s">
        <v>38</v>
      </c>
      <c r="T18" s="14" t="s">
        <v>39</v>
      </c>
      <c r="V18" s="14" t="s">
        <v>40</v>
      </c>
      <c r="X18" s="14" t="s">
        <v>66</v>
      </c>
      <c r="Z18" s="14" t="s">
        <v>67</v>
      </c>
      <c r="AA18" s="14" t="s">
        <v>68</v>
      </c>
      <c r="AB18" s="14" t="s">
        <v>100</v>
      </c>
      <c r="AD18" s="26" t="s">
        <v>103</v>
      </c>
      <c r="AE18" s="4" t="s">
        <v>104</v>
      </c>
      <c r="AF18" s="4" t="s">
        <v>103</v>
      </c>
      <c r="AI18" s="4" t="s">
        <v>45</v>
      </c>
      <c r="AJ18" s="4" t="s">
        <v>46</v>
      </c>
      <c r="AK18" s="4" t="s">
        <v>47</v>
      </c>
      <c r="AL18" s="15" t="s">
        <v>48</v>
      </c>
      <c r="AM18" s="15" t="s">
        <v>4</v>
      </c>
    </row>
    <row r="19" spans="16:39">
      <c r="P19" s="34" t="s">
        <v>37</v>
      </c>
      <c r="R19" s="34" t="s">
        <v>38</v>
      </c>
      <c r="T19" s="14" t="s">
        <v>39</v>
      </c>
      <c r="V19" s="14" t="s">
        <v>40</v>
      </c>
      <c r="X19" s="14" t="s">
        <v>66</v>
      </c>
      <c r="Z19" s="14" t="s">
        <v>67</v>
      </c>
      <c r="AA19" s="14" t="s">
        <v>68</v>
      </c>
      <c r="AB19" s="14" t="s">
        <v>100</v>
      </c>
      <c r="AD19" s="26" t="s">
        <v>105</v>
      </c>
      <c r="AE19" s="4" t="s">
        <v>106</v>
      </c>
      <c r="AF19" s="4" t="s">
        <v>105</v>
      </c>
      <c r="AI19" s="4" t="s">
        <v>45</v>
      </c>
      <c r="AJ19" s="4" t="s">
        <v>46</v>
      </c>
      <c r="AK19" s="4" t="s">
        <v>47</v>
      </c>
      <c r="AL19" s="15" t="s">
        <v>48</v>
      </c>
      <c r="AM19" s="15" t="s">
        <v>4</v>
      </c>
    </row>
    <row r="20" spans="16:39">
      <c r="P20" s="34" t="s">
        <v>37</v>
      </c>
      <c r="R20" s="34" t="s">
        <v>38</v>
      </c>
      <c r="T20" s="14" t="s">
        <v>39</v>
      </c>
      <c r="V20" s="14" t="s">
        <v>40</v>
      </c>
      <c r="X20" s="14" t="s">
        <v>66</v>
      </c>
      <c r="Z20" s="14" t="s">
        <v>67</v>
      </c>
      <c r="AA20" s="14" t="s">
        <v>68</v>
      </c>
      <c r="AB20" s="14" t="s">
        <v>100</v>
      </c>
      <c r="AD20" s="26" t="s">
        <v>107</v>
      </c>
      <c r="AE20" s="4" t="s">
        <v>108</v>
      </c>
      <c r="AF20" s="4" t="s">
        <v>109</v>
      </c>
      <c r="AI20" s="4" t="s">
        <v>45</v>
      </c>
      <c r="AJ20" s="4" t="s">
        <v>46</v>
      </c>
      <c r="AK20" s="4" t="s">
        <v>47</v>
      </c>
      <c r="AL20" s="15" t="s">
        <v>48</v>
      </c>
      <c r="AM20" s="15" t="s">
        <v>4</v>
      </c>
    </row>
    <row r="21" spans="16:39">
      <c r="P21" s="34" t="s">
        <v>37</v>
      </c>
      <c r="R21" s="34" t="s">
        <v>38</v>
      </c>
      <c r="T21" s="14" t="s">
        <v>39</v>
      </c>
      <c r="V21" s="14" t="s">
        <v>40</v>
      </c>
      <c r="X21" s="14" t="s">
        <v>66</v>
      </c>
      <c r="Z21" s="14" t="s">
        <v>67</v>
      </c>
      <c r="AA21" s="14" t="s">
        <v>68</v>
      </c>
      <c r="AB21" s="14" t="s">
        <v>100</v>
      </c>
      <c r="AD21" s="26" t="s">
        <v>110</v>
      </c>
      <c r="AE21" s="4" t="s">
        <v>111</v>
      </c>
      <c r="AF21" s="4" t="s">
        <v>112</v>
      </c>
      <c r="AI21" s="4" t="s">
        <v>45</v>
      </c>
      <c r="AJ21" s="4" t="s">
        <v>46</v>
      </c>
      <c r="AK21" s="4" t="s">
        <v>47</v>
      </c>
      <c r="AL21" s="15" t="s">
        <v>48</v>
      </c>
      <c r="AM21" s="15" t="s">
        <v>4</v>
      </c>
    </row>
    <row r="22" spans="16:39">
      <c r="P22" s="34" t="s">
        <v>37</v>
      </c>
      <c r="R22" s="34" t="s">
        <v>38</v>
      </c>
      <c r="T22" s="14" t="s">
        <v>39</v>
      </c>
      <c r="V22" s="14" t="s">
        <v>40</v>
      </c>
      <c r="X22" s="14" t="s">
        <v>66</v>
      </c>
      <c r="Z22" s="14" t="s">
        <v>67</v>
      </c>
      <c r="AA22" s="14" t="s">
        <v>68</v>
      </c>
      <c r="AB22" s="14" t="s">
        <v>100</v>
      </c>
      <c r="AD22" s="26" t="s">
        <v>113</v>
      </c>
      <c r="AE22" s="4" t="s">
        <v>114</v>
      </c>
      <c r="AF22" s="4" t="s">
        <v>115</v>
      </c>
      <c r="AI22" s="4" t="s">
        <v>45</v>
      </c>
      <c r="AJ22" s="4" t="s">
        <v>46</v>
      </c>
      <c r="AK22" s="4" t="s">
        <v>47</v>
      </c>
      <c r="AL22" s="15" t="s">
        <v>48</v>
      </c>
      <c r="AM22" s="15" t="s">
        <v>4</v>
      </c>
    </row>
    <row r="23" spans="16:39">
      <c r="P23" s="34"/>
      <c r="R23" s="34"/>
    </row>
    <row r="24" spans="16:39">
      <c r="P24" s="34"/>
      <c r="R24" s="34"/>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2" type="noConversion"/>
  <conditionalFormatting sqref="A1:AD1048576">
    <cfRule type="expression" dxfId="15" priority="23">
      <formula>ROW(A1)&gt;5</formula>
    </cfRule>
  </conditionalFormatting>
  <conditionalFormatting sqref="P1:P4 Q3:AC4 P5:AC7 P9:AC11 P1048574:AB1048574 P16:AC16">
    <cfRule type="expression" dxfId="14" priority="30">
      <formula>AND(NOT(ISBLANK(P1)),COUNTA(Q1:$AD1)=0)</formula>
    </cfRule>
  </conditionalFormatting>
  <conditionalFormatting sqref="P13:AB13">
    <cfRule type="expression" dxfId="13" priority="1">
      <formula>AND(NOT(ISBLANK(P13)),COUNTA(Q13:$AD13)=0)</formula>
    </cfRule>
  </conditionalFormatting>
  <conditionalFormatting sqref="P15:AB15">
    <cfRule type="expression" dxfId="12" priority="2">
      <formula>AND(NOT(ISBLANK(P15)),COUNTA(Q15:$AD15)=0)</formula>
    </cfRule>
  </conditionalFormatting>
  <conditionalFormatting sqref="P24:AB1048573">
    <cfRule type="expression" dxfId="11" priority="37">
      <formula>AND(NOT(ISBLANK(P24)),COUNTA(Q24:$AC24)=0)</formula>
    </cfRule>
  </conditionalFormatting>
  <conditionalFormatting sqref="P4:AC1048576">
    <cfRule type="containsText" dxfId="10" priority="24" operator="containsText" text=" ">
      <formula>NOT(ISERROR(SEARCH(" ",P4)))</formula>
    </cfRule>
  </conditionalFormatting>
  <conditionalFormatting sqref="P8:AC8">
    <cfRule type="expression" dxfId="9" priority="9">
      <formula>AND(NOT(ISBLANK(P8)),COUNTA(Q8:$AD8)=0)</formula>
    </cfRule>
  </conditionalFormatting>
  <conditionalFormatting sqref="P12:AC15">
    <cfRule type="expression" dxfId="8" priority="4">
      <formula>AND(NOT(ISBLANK(P12)),COUNTA(Q12:$AD12)=0)</formula>
    </cfRule>
  </conditionalFormatting>
  <conditionalFormatting sqref="P20:AC23">
    <cfRule type="expression" dxfId="7" priority="25">
      <formula>AND(NOT(ISBLANK(P20)),COUNTA(Q20:$AD20)=0)</formula>
    </cfRule>
  </conditionalFormatting>
  <conditionalFormatting sqref="P17:AC19">
    <cfRule type="expression" dxfId="6" priority="15">
      <formula>AND(NOT(ISBLANK(P17)),COUNTA(Q17:$AD17)=0)</formula>
    </cfRule>
  </conditionalFormatting>
  <conditionalFormatting sqref="AC24:AC25">
    <cfRule type="expression" dxfId="5" priority="36">
      <formula>AND(NOT(ISBLANK(AC24)),COUNTA(#REF!)=0)</formula>
    </cfRule>
  </conditionalFormatting>
  <conditionalFormatting sqref="AC26:AC1048576">
    <cfRule type="expression" dxfId="4" priority="35">
      <formula>AND(NOT(ISBLANK(AC26)),COUNTA(AD24:$AD24)=0)</formula>
    </cfRule>
  </conditionalFormatting>
  <conditionalFormatting sqref="AD1:AD23">
    <cfRule type="expression" dxfId="3" priority="26">
      <formula>NOT(OR(OR(AD1="",AD1="Species"),_xlfn.CONCAT(AB1," ")=LEFT(AD1,LEN(AB1)+1)))</formula>
    </cfRule>
  </conditionalFormatting>
  <conditionalFormatting sqref="AD24:AD1048576">
    <cfRule type="expression" dxfId="2" priority="45">
      <formula>NOT(OR(OR(AD24="",AD24="Species"),_xlfn.CONCAT(AB26," ")=LEFT(AD24,LEN(AB26)+1)))</formula>
    </cfRule>
  </conditionalFormatting>
  <conditionalFormatting sqref="AM4:AM1048576">
    <cfRule type="expression" dxfId="1" priority="27">
      <formula>NOT(AM4=proposedRank)</formula>
    </cfRule>
  </conditionalFormatting>
  <conditionalFormatting sqref="P1048575:AB1048576">
    <cfRule type="expression" dxfId="0" priority="49">
      <formula>AND(NOT(ISBLANK(P1048575)),COUNTA(Q1048575:$AD1048576)=0)</formula>
    </cfRule>
  </conditionalFormatting>
  <dataValidations count="9">
    <dataValidation type="custom" allowBlank="1" showInputMessage="1" showErrorMessage="1" errorTitle="Binomial Naming" error="Species name must start with the name of it's genus." promptTitle="binomial" sqref="AD4 AD9 AD24:AD26" xr:uid="{A02B56E5-ED6C-4EAE-8290-1EF063BBD955}">
      <formula1>OR(LEFT(#REF!,LEN(#REF!))=#REF!,#REF!="Species")</formula1>
    </dataValidation>
    <dataValidation type="custom" allowBlank="1" showInputMessage="1" showErrorMessage="1" errorTitle="Binomial Naming" error="Species name must start with the name of it's genus." promptTitle="binomial" sqref="AD5:AD7 AD14:AD15 AD19" xr:uid="{C1BCE84C-B08D-4C98-9E0A-73844DE19599}">
      <formula1>OR(LEFT(AD2,LEN(AB2))=AB2,AD2="Species")</formula1>
    </dataValidation>
    <dataValidation type="custom" allowBlank="1" showInputMessage="1" showErrorMessage="1" errorTitle="Binomial Naming" error="Species name must start with the name of it's genus." promptTitle="binomial" sqref="AD8 AD10:AD13 AD21:AD23" xr:uid="{FC78511A-5D6D-4BF1-89B9-7D7103875700}">
      <formula1>OR(LEFT(AD4,LEN(AB4))=AB4,AD4="Species")</formula1>
    </dataValidation>
    <dataValidation allowBlank="1" showErrorMessage="1" errorTitle="No spaces allowed" error="Taxon names above the rank of species may NOT contain spaces." promptTitle="No spaces allowed" prompt="Taxon names above the rank of species may NOT contain spaces." sqref="Q3:AC7 P1:P7 P8:AC1048576" xr:uid="{8DECAB66-ADA8-48C6-B6A4-549957986C95}"/>
    <dataValidation type="custom" allowBlank="1" showInputMessage="1" showErrorMessage="1" errorTitle="Binomial Naming" error="Species name must start with the name of it's genus." promptTitle="binomial" sqref="AD1:AD3" xr:uid="{CC504FD3-7A29-44E2-AA28-988D8F6EE696}">
      <formula1>OR(LEFT(AD1048575,LEN(AB1048575))=AB1048575,AD1048575="Species")</formula1>
    </dataValidation>
    <dataValidation type="custom" allowBlank="1" showInputMessage="1" showErrorMessage="1" errorTitle="Binomial Naming" error="Species name must start with the name of it's genus." promptTitle="binomial" sqref="AD16:AD18" xr:uid="{E179EA40-083F-468F-846E-13C69730E505}">
      <formula1>OR(LEFT(AD9,LEN(AB9))=AB9,AD9="Species")</formula1>
    </dataValidation>
    <dataValidation type="custom" allowBlank="1" showInputMessage="1" showErrorMessage="1" errorTitle="Binomial Naming" error="Species name must start with the name of it's genus." promptTitle="binomial" sqref="AD28:AD1048576" xr:uid="{BEE9A144-A543-4754-9938-1940AC87FD1B}">
      <formula1>OR(LEFT(AD24,LEN(AB26))=AB26,AD24="Species")</formula1>
    </dataValidation>
    <dataValidation type="custom" allowBlank="1" showInputMessage="1" showErrorMessage="1" errorTitle="Binomial Naming" error="Species name must start with the name of it's genus." promptTitle="binomial" sqref="AD27" xr:uid="{C5CB77D7-FE34-4439-BEDA-2BBB4C7A574F}">
      <formula1>OR(LEFT(#REF!,LEN(AB25))=AB25,#REF!="Species")</formula1>
    </dataValidation>
    <dataValidation type="custom" allowBlank="1" showInputMessage="1" showErrorMessage="1" errorTitle="Binomial Naming" error="Species name must start with the name of it's genus." promptTitle="binomial" sqref="AD20" xr:uid="{FB34F8DF-9C27-45EB-ACE7-0A6B93FC20F5}">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460479B-7017-4DB2-93B9-1603F0091C2B}">
          <x14:formula1>
            <xm:f>'Menu Items (Do not change)'!$E:$E</xm:f>
          </x14:formula1>
          <xm:sqref>AM1:AM2 AM4:AM12 AM23:AM1048576</xm:sqref>
        </x14:dataValidation>
        <x14:dataValidation type="list" errorStyle="warning" allowBlank="1" showInputMessage="1" showErrorMessage="1" xr:uid="{4606B0FD-1C87-4D16-A55D-70394FCCA7E8}">
          <x14:formula1>
            <xm:f>'Menu Items (Do not change)'!$D:$D</xm:f>
          </x14:formula1>
          <xm:sqref>AL1:AL2 AL4:AL12 AL23:AL1048576</xm:sqref>
        </x14:dataValidation>
        <x14:dataValidation type="list" allowBlank="1" showInputMessage="1" showErrorMessage="1" xr:uid="{2E6EB017-0A4E-499A-AE50-BD08CD25891C}">
          <x14:formula1>
            <xm:f>'Menu Items (Do not change)'!$A:$A</xm:f>
          </x14:formula1>
          <xm:sqref>AI1:AI12 AI23:AI1048576</xm:sqref>
        </x14:dataValidation>
        <x14:dataValidation type="list" allowBlank="1" showInputMessage="1" showErrorMessage="1" xr:uid="{673D47F4-98A7-498A-97C8-FAB43EC68FAC}">
          <x14:formula1>
            <xm:f>'Menu Items (Do not change)'!$B:$B</xm:f>
          </x14:formula1>
          <xm:sqref>AJ1:AJ12 AJ23:AJ1048576</xm:sqref>
        </x14:dataValidation>
        <x14:dataValidation type="list" allowBlank="1" showInputMessage="1" showErrorMessage="1" xr:uid="{513B7C76-84EA-4A16-B061-B58B3E8C19F8}">
          <x14:formula1>
            <xm:f>'Menu Items (Do not change)'!$C:$C</xm:f>
          </x14:formula1>
          <xm:sqref>AK1:AK12 AK23:AK1048576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116</v>
      </c>
      <c r="G1" s="11"/>
    </row>
    <row r="2" spans="1:7">
      <c r="A2" s="12" t="s">
        <v>117</v>
      </c>
      <c r="B2" s="12" t="s">
        <v>117</v>
      </c>
      <c r="C2" s="12" t="s">
        <v>117</v>
      </c>
      <c r="D2" s="12" t="s">
        <v>117</v>
      </c>
      <c r="E2" s="12" t="s">
        <v>117</v>
      </c>
      <c r="F2" t="s">
        <v>118</v>
      </c>
      <c r="G2" t="s">
        <v>119</v>
      </c>
    </row>
    <row r="3" spans="1:7">
      <c r="A3" s="9" t="s">
        <v>45</v>
      </c>
      <c r="B3" t="s">
        <v>46</v>
      </c>
      <c r="C3" s="9" t="s">
        <v>120</v>
      </c>
      <c r="D3" s="9" t="s">
        <v>48</v>
      </c>
      <c r="E3" s="9" t="s">
        <v>4</v>
      </c>
      <c r="F3" t="s">
        <v>121</v>
      </c>
      <c r="G3" t="s">
        <v>122</v>
      </c>
    </row>
    <row r="4" spans="1:7">
      <c r="A4" s="9" t="s">
        <v>123</v>
      </c>
      <c r="B4" t="s">
        <v>124</v>
      </c>
      <c r="C4" s="9" t="s">
        <v>125</v>
      </c>
      <c r="D4" s="9" t="s">
        <v>126</v>
      </c>
      <c r="E4" s="9" t="s">
        <v>127</v>
      </c>
      <c r="F4" t="s">
        <v>128</v>
      </c>
      <c r="G4" t="s">
        <v>129</v>
      </c>
    </row>
    <row r="5" spans="1:7">
      <c r="A5" s="9" t="s">
        <v>130</v>
      </c>
      <c r="B5" t="s">
        <v>131</v>
      </c>
      <c r="C5" s="9" t="s">
        <v>47</v>
      </c>
      <c r="D5" s="9" t="s">
        <v>132</v>
      </c>
      <c r="E5" s="9" t="s">
        <v>133</v>
      </c>
      <c r="F5" t="s">
        <v>134</v>
      </c>
      <c r="G5" t="s">
        <v>135</v>
      </c>
    </row>
    <row r="6" spans="1:7">
      <c r="A6" s="10"/>
      <c r="B6" t="s">
        <v>136</v>
      </c>
      <c r="C6" s="9" t="s">
        <v>137</v>
      </c>
      <c r="D6" s="9" t="s">
        <v>138</v>
      </c>
      <c r="E6" s="9" t="s">
        <v>139</v>
      </c>
      <c r="F6" t="s">
        <v>140</v>
      </c>
      <c r="G6" t="s">
        <v>141</v>
      </c>
    </row>
    <row r="7" spans="1:7">
      <c r="A7" s="10"/>
      <c r="B7" t="s">
        <v>142</v>
      </c>
      <c r="C7" s="9" t="s">
        <v>143</v>
      </c>
      <c r="D7" s="9" t="s">
        <v>144</v>
      </c>
      <c r="E7" s="9" t="s">
        <v>145</v>
      </c>
      <c r="F7" t="s">
        <v>146</v>
      </c>
      <c r="G7" t="s">
        <v>147</v>
      </c>
    </row>
    <row r="8" spans="1:7">
      <c r="A8" s="10"/>
      <c r="B8" t="s">
        <v>148</v>
      </c>
      <c r="C8" s="9" t="s">
        <v>149</v>
      </c>
      <c r="D8" s="9" t="s">
        <v>150</v>
      </c>
      <c r="E8" s="9" t="s">
        <v>151</v>
      </c>
      <c r="F8" t="s">
        <v>152</v>
      </c>
      <c r="G8" t="s">
        <v>153</v>
      </c>
    </row>
    <row r="9" spans="1:7">
      <c r="A9" s="10"/>
      <c r="B9" t="s">
        <v>154</v>
      </c>
      <c r="C9" s="9" t="s">
        <v>155</v>
      </c>
      <c r="D9" s="9" t="s">
        <v>156</v>
      </c>
      <c r="E9" s="9" t="s">
        <v>157</v>
      </c>
      <c r="F9" t="s">
        <v>158</v>
      </c>
      <c r="G9" t="s">
        <v>159</v>
      </c>
    </row>
    <row r="10" spans="1:7">
      <c r="A10" s="10"/>
      <c r="B10" t="s">
        <v>160</v>
      </c>
      <c r="C10" s="9" t="s">
        <v>161</v>
      </c>
      <c r="D10" s="9" t="s">
        <v>162</v>
      </c>
      <c r="E10" s="9" t="s">
        <v>163</v>
      </c>
    </row>
    <row r="11" spans="1:7">
      <c r="A11" s="10"/>
      <c r="B11" t="s">
        <v>164</v>
      </c>
      <c r="C11" s="9" t="s">
        <v>165</v>
      </c>
      <c r="D11" s="9" t="s">
        <v>166</v>
      </c>
      <c r="E11" s="9" t="s">
        <v>167</v>
      </c>
    </row>
    <row r="12" spans="1:7">
      <c r="A12" s="10"/>
      <c r="B12" t="s">
        <v>168</v>
      </c>
      <c r="C12" s="9" t="s">
        <v>169</v>
      </c>
      <c r="D12" s="10"/>
      <c r="E12" s="9" t="s">
        <v>170</v>
      </c>
    </row>
    <row r="13" spans="1:7">
      <c r="A13" s="10"/>
      <c r="B13" t="s">
        <v>171</v>
      </c>
      <c r="C13" s="9" t="s">
        <v>172</v>
      </c>
      <c r="D13" s="10"/>
      <c r="E13" s="9" t="s">
        <v>173</v>
      </c>
    </row>
    <row r="14" spans="1:7">
      <c r="A14" s="10"/>
      <c r="B14" t="s">
        <v>174</v>
      </c>
      <c r="C14" s="9" t="s">
        <v>175</v>
      </c>
      <c r="D14" s="10"/>
      <c r="E14" s="9" t="s">
        <v>176</v>
      </c>
    </row>
    <row r="15" spans="1:7">
      <c r="A15" s="10"/>
      <c r="B15" t="s">
        <v>177</v>
      </c>
      <c r="C15" s="9" t="s">
        <v>178</v>
      </c>
      <c r="D15" s="10"/>
      <c r="E15" s="9" t="s">
        <v>179</v>
      </c>
    </row>
    <row r="16" spans="1:7">
      <c r="A16" s="10"/>
      <c r="B16" t="s">
        <v>180</v>
      </c>
      <c r="C16" s="9" t="s">
        <v>181</v>
      </c>
      <c r="D16" s="10"/>
      <c r="E16" s="9" t="s">
        <v>182</v>
      </c>
    </row>
    <row r="17" spans="1:5">
      <c r="A17" s="10"/>
      <c r="B17" t="s">
        <v>183</v>
      </c>
      <c r="C17" s="9" t="s">
        <v>184</v>
      </c>
      <c r="D17" s="10"/>
      <c r="E17" s="9" t="s">
        <v>185</v>
      </c>
    </row>
    <row r="18" spans="1:5">
      <c r="A18" s="10"/>
      <c r="B18" s="10"/>
      <c r="C18" s="9" t="s">
        <v>186</v>
      </c>
      <c r="D18" s="10"/>
      <c r="E18" s="10"/>
    </row>
    <row r="19" spans="1:5">
      <c r="A19" s="10"/>
      <c r="B19" s="10"/>
      <c r="C19" s="9" t="s">
        <v>187</v>
      </c>
      <c r="D19" s="10"/>
      <c r="E19" s="10"/>
    </row>
    <row r="20" spans="1:5">
      <c r="C20" t="s">
        <v>188</v>
      </c>
    </row>
    <row r="21" spans="1:5">
      <c r="C21" t="s">
        <v>189</v>
      </c>
    </row>
    <row r="22" spans="1:5">
      <c r="C22" t="s">
        <v>190</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2026-09-12T09:04:27Z</dcterms:modified>
  <cp:category/>
  <cp:contentStatus/>
</cp:coreProperties>
</file>