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1" documentId="13_ncr:1_{6CE5F9B7-0B7D-4277-96CB-E0CB1E3B030E}" xr6:coauthVersionLast="47" xr6:coauthVersionMax="47" xr10:uidLastSave="{5AD369EF-EF01-4B26-8FAA-579F2EBA0A02}"/>
  <bookViews>
    <workbookView xWindow="1725" yWindow="1920" windowWidth="21600" windowHeight="1128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<sst xmlns="http://schemas.openxmlformats.org/spreadsheetml/2006/main" count="204" uniqueCount="132">
  <si>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</si>
  <si>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</si>
  <si>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</si>
  <si>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</si>
  <si>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</si>
  <si>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</si>
  <si>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</si>
  <si>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</si>
  <si>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</si>
  <si>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</si>
  <si>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</si>
  <si>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</si>
  <si>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</si>
  <si>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</si>
  <si>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</si>
  <si>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</si>
  <si>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</si>
  <si>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</si>
  <si>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</si>
  <si>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</si>
  <si>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</si>
  <si>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</si>
  <si>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</si>
  <si>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</si>
  <si>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</si>
  <si>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</si>
  <si>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</si>
  <si>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</si>
  <si>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</si>
  <si>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</si>
  <si>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</si>
  <si>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</si>
  <si>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</si>
  <si>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</si>
  <si>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</si>
  <si>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</si>
  <si>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</si>
  <si>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</si>
  <si>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</si>
  <si>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</si>
  <si>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</si>
  <si>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</si>
  <si>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</si>
  <si>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</si>
  <si>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</si>
  <si>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</si>
  <si>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</si>
  <si>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</si>
  <si>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</si>
  <si>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</si>
  <si>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</si>
  <si>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</si>
  <si>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</si>
  <si>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</si>
  <si>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</si>
  <si>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</si>
  <si>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</si>
  <si>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</si>
  <si>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</si>
  <si>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</si>
  <si>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</si>
  <si>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</si>
  <si>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</si>
  <si>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</si>
  <si>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</si>
  <si>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</si>
  <si>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</si>
  <si>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</si>
  <si>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</si>
  <si>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</si>
  <si>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</si>
  <si>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</si>
  <si>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</si>
  <si>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</si>
  <si>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</si>
  <si>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</si>
  <si>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</si>
  <si>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</si>
  <si>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</si>
  <si>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</si>
  <si>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</si>
  <si>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</si>
  <si>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</si>
  <si>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</si>
  <si>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</si>
  <si>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</si>
  <si>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</si>
  <si>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</si>
  <si>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</si>
  <si>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</si>
  <si>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</si>
  <si>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</si>
  <si>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</si>
  <si>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</si>
  <si>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</si>
  <si>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</si>
  <si>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</si>
  <si>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</si>
  <si>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</si>
  <si>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</si>
  <si>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</si>
  <si>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</si>
  <si>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</si>
  <si>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</si>
  <si>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</si>
  <si>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</si>
  <si>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</si>
  <si>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</si>
  <si>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</si>
  <si>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</si>
  <si>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</si>
  <si>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</si>
  <si>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</si>
  <si>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</si>
  <si>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</si>
  <si>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</si>
  <si>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Duplodnaviria</t>
  </si>
  <si>
    <t>Heunggongvirae</t>
  </si>
  <si>
    <t>Uroviricota</t>
  </si>
  <si>
    <t>Caudoviricetes</t>
  </si>
  <si>
    <t>Zuckervirus</t>
  </si>
  <si>
    <t>Aokavirus</t>
  </si>
  <si>
    <t>Alatatovirus</t>
  </si>
  <si>
    <t>Zuckervirus zucker</t>
  </si>
  <si>
    <t>Aokavirus aoka</t>
  </si>
  <si>
    <t>Alatatovirus alatato</t>
  </si>
  <si>
    <t>Arthrobacter phage Zucker</t>
  </si>
  <si>
    <t>Arthrobacter phage Aoka</t>
  </si>
  <si>
    <t>Arthrobacter phage Alatato</t>
  </si>
  <si>
    <t>PV915846</t>
  </si>
  <si>
    <t>ON755180</t>
  </si>
  <si>
    <t>ON645346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</si>
</sst>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25" defaultRowHeight="15.75"/>
  <cols>
    <col min="1" max="1" width="2.875" customWidth="1"/>
    <col min="2" max="2" width="173.5" customWidth="1"/>
  </cols>
  <sheetData>
    <row r="1" spans="2:2" ht="36.950000000000003" customHeight="1">
      <c r="B1" s="33" t="s">
        <v>113</v>
      </c>
    </row>
    <row r="2" spans="2:2" ht="267.75">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0"/>
  <sheetViews>
    <sheetView tabSelected="1" zoomScale="130" zoomScaleNormal="130" workbookViewId="0">
      <pane ySplit="4" topLeftCell="A5" activePane="bottomLeft" state="frozen"/>
      <selection pane="bottomLeft" activeCell="AK5" sqref="AK5"/>
    </sheetView>
  </sheetViews>
  <sheetFormatPr defaultColWidth="11.125" defaultRowHeight="15.75"/>
  <cols>
    <col min="1" max="1" width="15" style="2" bestFit="1" customWidth="1"/>
    <col min="2" max="2" width="9" style="2" bestFit="1" customWidth="1"/>
    <col min="3" max="3" width="8.375" style="2" bestFit="1" customWidth="1"/>
    <col min="4" max="4" width="11.125" style="2" bestFit="1" customWidth="1"/>
    <col min="5" max="15" width="10.875" style="2"/>
    <col min="16" max="16" width="17" style="14" customWidth="1"/>
    <col min="17" max="29" width="10.875" style="14"/>
    <col min="30" max="30" width="20.25" style="26" customWidth="1"/>
    <col min="31" max="31" width="31.375" style="4" customWidth="1"/>
    <col min="32" max="32" width="27.625" style="4" customWidth="1"/>
    <col min="33" max="33" width="16.375" style="4" customWidth="1"/>
    <col min="34" max="34" width="27.375" style="4" bestFit="1" customWidth="1"/>
    <col min="35" max="35" width="17.125" style="4" bestFit="1" customWidth="1"/>
    <col min="36" max="36" width="20.375" style="4" bestFit="1" customWidth="1"/>
    <col min="37" max="37" width="12.5" style="4" bestFit="1" customWidth="1"/>
    <col min="38" max="39" width="10.875" style="15"/>
    <col min="40" max="40" width="56.625" style="1" customWidth="1"/>
  </cols>
  <sheetData>
    <row r="1" spans="1:41" s="17" customFormat="1" ht="23.25">
      <c r="A1" s="18" t="s">
        <v>81</v>
      </c>
      <c r="B1" s="45" t="s">
        <v>112</v>
      </c>
      <c r="C1" s="45"/>
      <c r="D1" s="45"/>
      <c r="E1" s="46" t="str">
        <f ca="1">IF(LEN(cellFilenameFormatErrors)=0,LEFT(cellBaseFilename,9),"Code is automatically derived from the filename: 'YEAR.###X.[STATUS.][v#.]DESCRIPTION.xlsx', X=SC code")</f>
        <v>2026.009B</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28</v>
      </c>
      <c r="AE1" s="25" t="str" cm="1">
        <f t="array" aca="1" ref="AE1" ca="1">MID(CELL("filename",'Proposal Template'!$B$1),SEARCH("[",CELL("filename",'Proposal Template'!$B$1))+1, SEARCH("]",CELL("filename",'Proposal Template'!$B$1))-SEARCH("[",CELL("filename",'Proposal Template'!$B$1))-1)</f>
        <v>2026.009B.N.v1.Arthrobacter_phages_3ng_3ns.xlsx</v>
      </c>
      <c r="AF1" s="23"/>
      <c r="AG1" s="16"/>
      <c r="AH1" s="16"/>
      <c r="AI1" s="16"/>
      <c r="AJ1" s="16"/>
      <c r="AK1" s="16"/>
      <c r="AL1" s="16"/>
      <c r="AM1" s="16"/>
      <c r="AN1" s="16"/>
      <c r="AO1"/>
    </row>
    <row r="2" spans="1:41" ht="18.75">
      <c r="A2" s="18" t="s">
        <v>115</v>
      </c>
      <c r="B2" s="45" t="s">
        <v>111</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28</v>
      </c>
      <c r="AE2" s="24" t="str">
        <f ca="1">MID(AE1,9,1)</f>
        <v>B</v>
      </c>
      <c r="AF2" s="24" t="str">
        <f ca="1">VLOOKUP(AE2,studySectionCodeLUT,2,FALSE)</f>
        <v>Bacterial viruses (B) proposals</v>
      </c>
      <c r="AG2" s="3"/>
      <c r="AH2" s="3"/>
      <c r="AI2" s="3"/>
      <c r="AJ2" s="3"/>
      <c r="AK2" s="3"/>
      <c r="AL2" s="3"/>
      <c r="AM2" s="3"/>
      <c r="AN2" s="3"/>
    </row>
    <row r="3" spans="1:41" ht="36" customHeight="1">
      <c r="A3" s="40" t="s">
        <v>21</v>
      </c>
      <c r="B3" s="40"/>
      <c r="C3" s="40"/>
      <c r="D3" s="40"/>
      <c r="E3" s="40"/>
      <c r="F3" s="40"/>
      <c r="G3" s="40"/>
      <c r="H3" s="40"/>
      <c r="I3" s="40"/>
      <c r="J3" s="40"/>
      <c r="K3" s="40"/>
      <c r="L3" s="40"/>
      <c r="M3" s="40"/>
      <c r="N3" s="40"/>
      <c r="O3" s="40"/>
      <c r="P3" s="41" t="s">
        <v>22</v>
      </c>
      <c r="Q3" s="41"/>
      <c r="R3" s="41"/>
      <c r="S3" s="41"/>
      <c r="T3" s="41"/>
      <c r="U3" s="41"/>
      <c r="V3" s="41"/>
      <c r="W3" s="41"/>
      <c r="X3" s="41"/>
      <c r="Y3" s="41"/>
      <c r="Z3" s="41"/>
      <c r="AA3" s="41"/>
      <c r="AB3" s="41"/>
      <c r="AC3" s="41"/>
      <c r="AD3" s="41"/>
      <c r="AE3" s="42" t="s">
        <v>110</v>
      </c>
      <c r="AF3" s="43"/>
      <c r="AG3" s="43"/>
      <c r="AH3" s="43"/>
      <c r="AI3" s="43"/>
      <c r="AJ3" s="43"/>
      <c r="AK3" s="44"/>
      <c r="AL3" s="34" t="s">
        <v>109</v>
      </c>
      <c r="AM3" s="35"/>
      <c r="AN3" s="31" t="s">
        <v>23</v>
      </c>
    </row>
    <row r="4" spans="1:41" s="8" customFormat="1" ht="32.1"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14" t="s">
        <v>116</v>
      </c>
      <c r="R5" s="14" t="s">
        <v>117</v>
      </c>
      <c r="T5" s="14" t="s">
        <v>118</v>
      </c>
      <c r="V5" s="14" t="s">
        <v>119</v>
      </c>
      <c r="AB5" s="14" t="s">
        <v>120</v>
      </c>
      <c r="AL5" s="15" t="s">
        <v>27</v>
      </c>
      <c r="AM5" s="15" t="s">
        <v>35</v>
      </c>
    </row>
    <row r="6" spans="1:41">
      <c r="P6" s="14" t="s">
        <v>116</v>
      </c>
      <c r="R6" s="14" t="s">
        <v>117</v>
      </c>
      <c r="T6" s="14" t="s">
        <v>118</v>
      </c>
      <c r="V6" s="14" t="s">
        <v>119</v>
      </c>
      <c r="AB6" s="14" t="s">
        <v>120</v>
      </c>
      <c r="AD6" s="26" t="s">
        <v>123</v>
      </c>
      <c r="AE6" s="4" t="s">
        <v>131</v>
      </c>
      <c r="AF6" s="4" t="s">
        <v>126</v>
      </c>
      <c r="AI6" s="4" t="s">
        <v>24</v>
      </c>
      <c r="AJ6" s="4" t="s">
        <v>25</v>
      </c>
      <c r="AK6" s="4" t="s">
        <v>36</v>
      </c>
      <c r="AL6" s="15" t="s">
        <v>27</v>
      </c>
      <c r="AM6" s="15" t="s">
        <v>28</v>
      </c>
    </row>
    <row r="7" spans="1:41">
      <c r="P7" s="14" t="s">
        <v>116</v>
      </c>
      <c r="R7" s="14" t="s">
        <v>117</v>
      </c>
      <c r="T7" s="14" t="s">
        <v>118</v>
      </c>
      <c r="V7" s="14" t="s">
        <v>119</v>
      </c>
      <c r="AB7" s="14" t="s">
        <v>121</v>
      </c>
      <c r="AK7" s="4" t="s">
        <v>36</v>
      </c>
      <c r="AL7" s="15" t="s">
        <v>27</v>
      </c>
      <c r="AM7" s="15" t="s">
        <v>35</v>
      </c>
    </row>
    <row r="8" spans="1:41">
      <c r="P8" s="14" t="s">
        <v>116</v>
      </c>
      <c r="R8" s="14" t="s">
        <v>117</v>
      </c>
      <c r="T8" s="14" t="s">
        <v>118</v>
      </c>
      <c r="V8" s="14" t="s">
        <v>119</v>
      </c>
      <c r="AB8" s="14" t="s">
        <v>121</v>
      </c>
      <c r="AD8" s="26" t="s">
        <v>124</v>
      </c>
      <c r="AE8" s="4" t="s">
        <v>130</v>
      </c>
      <c r="AF8" s="4" t="s">
        <v>127</v>
      </c>
      <c r="AI8" s="4" t="s">
        <v>24</v>
      </c>
      <c r="AJ8" s="4" t="s">
        <v>25</v>
      </c>
      <c r="AK8" s="4" t="s">
        <v>36</v>
      </c>
      <c r="AL8" s="15" t="s">
        <v>27</v>
      </c>
      <c r="AM8" s="15" t="s">
        <v>28</v>
      </c>
    </row>
    <row r="9" spans="1:41">
      <c r="P9" s="14" t="s">
        <v>116</v>
      </c>
      <c r="R9" s="14" t="s">
        <v>117</v>
      </c>
      <c r="T9" s="14" t="s">
        <v>118</v>
      </c>
      <c r="V9" s="14" t="s">
        <v>119</v>
      </c>
      <c r="AB9" s="14" t="s">
        <v>122</v>
      </c>
      <c r="AK9" s="4" t="s">
        <v>36</v>
      </c>
      <c r="AL9" s="15" t="s">
        <v>27</v>
      </c>
      <c r="AM9" s="15" t="s">
        <v>35</v>
      </c>
    </row>
    <row r="10" spans="1:41">
      <c r="P10" s="14" t="s">
        <v>116</v>
      </c>
      <c r="R10" s="14" t="s">
        <v>117</v>
      </c>
      <c r="T10" s="14" t="s">
        <v>118</v>
      </c>
      <c r="V10" s="14" t="s">
        <v>119</v>
      </c>
      <c r="AB10" s="14" t="s">
        <v>122</v>
      </c>
      <c r="AD10" s="26" t="s">
        <v>125</v>
      </c>
      <c r="AE10" s="4" t="s">
        <v>129</v>
      </c>
      <c r="AF10" s="4" t="s">
        <v>128</v>
      </c>
      <c r="AI10" s="4" t="s">
        <v>24</v>
      </c>
      <c r="AJ10" s="4" t="s">
        <v>25</v>
      </c>
      <c r="AK10" s="4" t="s">
        <v>36</v>
      </c>
      <c r="AL10" s="15" t="s">
        <v>27</v>
      </c>
      <c r="AM10"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25" defaultRowHeight="15.75"/>
  <cols>
    <col min="1" max="1" width="16" bestFit="1" customWidth="1"/>
    <col min="2" max="2" width="18.875" bestFit="1" customWidth="1"/>
    <col min="3" max="3" width="22.875" bestFit="1" customWidth="1"/>
    <col min="4" max="5" width="13.125" bestFit="1" customWidth="1"/>
    <col min="6" max="6" width="2.625" customWidth="1"/>
    <col min="7" max="7" width="43.8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Dann Turner</cp:lastModifiedBy>
  <dcterms:created xsi:type="dcterms:W3CDTF">2023-02-08T19:24:03Z</dcterms:created>
  <dcterms:modified xsi:type="dcterms:W3CDTF">2026-09-12T08:13:59Z</dcterms:modified>
</cp:coreProperties>
</file>