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cristinamoraru/SCIENCE/PUBLICATIONS/in_work/ICTV_taxo_props/Altivir1_species_genus_family_2026/"/>
    </mc:Choice>
  </mc:AlternateContent>
  <xr:revisionPtr revIDLastSave="0" documentId="13_ncr:1_{74392E6A-B6DE-4B4C-9ECD-C2DF45A4A5AB}" xr6:coauthVersionLast="47" xr6:coauthVersionMax="47" xr10:uidLastSave="{00000000-0000-0000-0000-000000000000}"/>
  <bookViews>
    <workbookView xWindow="0" yWindow="760" windowWidth="34560" windowHeight="2158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rPr>
          <t>virus name</t>
        </r>
        <r>
          <rPr>
            <sz val="12"/>
            <color rgb="FF000000"/>
            <rFont val="Calibri"/>
            <family val="2"/>
          </rPr>
          <t xml:space="preserve">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<sst xmlns="http://schemas.openxmlformats.org/spreadsheetml/2006/main" count="176" uniqueCount="128">
  <si>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</si>
  <si>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</si>
  <si>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</si>
  <si>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</si>
  <si>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</si>
  <si>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</si>
  <si>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</si>
  <si>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</si>
  <si>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</si>
  <si>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</si>
  <si>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</si>
  <si>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</si>
  <si>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</si>
  <si>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</si>
  <si>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</si>
  <si>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</si>
  <si>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</si>
  <si>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</si>
  <si>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</si>
  <si>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</si>
  <si>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</si>
  <si>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</si>
  <si>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</si>
  <si>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</si>
  <si>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</si>
  <si>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</si>
  <si>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</si>
  <si>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</si>
  <si>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</si>
  <si>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</si>
  <si>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</si>
  <si>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</si>
  <si>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</si>
  <si>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</si>
  <si>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</si>
  <si>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</si>
  <si>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</si>
  <si>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</si>
  <si>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</si>
  <si>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</si>
  <si>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</si>
  <si>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</si>
  <si>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</si>
  <si>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</si>
  <si>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</si>
  <si>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</si>
  <si>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</si>
  <si>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</si>
  <si>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</si>
  <si>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</si>
  <si>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</si>
  <si>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</si>
  <si>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</si>
  <si>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</si>
  <si>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</si>
  <si>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</si>
  <si>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</si>
  <si>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</si>
  <si>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</si>
  <si>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</si>
  <si>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</si>
  <si>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</si>
  <si>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</si>
  <si>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</si>
  <si>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</si>
  <si>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</si>
  <si>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</si>
  <si>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</si>
  <si>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</si>
  <si>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</si>
  <si>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</si>
  <si>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</si>
  <si>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</si>
  <si>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</si>
  <si>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</si>
  <si>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</si>
  <si>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</si>
  <si>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</si>
  <si>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</si>
  <si>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</si>
  <si>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</si>
  <si>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</si>
  <si>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</si>
  <si>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</si>
  <si>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</si>
  <si>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</si>
  <si>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</si>
  <si>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</si>
  <si>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</si>
  <si>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</si>
  <si>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</si>
  <si>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</si>
  <si>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</si>
  <si>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</si>
  <si>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</si>
  <si>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</si>
  <si>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</si>
  <si>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</si>
  <si>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</si>
  <si>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</si>
  <si>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</si>
  <si>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</si>
  <si>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</si>
  <si>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</si>
  <si>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</si>
  <si>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</si>
  <si>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</si>
  <si>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</si>
  <si>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</si>
  <si>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</si>
  <si>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</si>
  <si>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</si>
  <si>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</si>
  <si>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</si>
  <si>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</si>
  <si>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</si>
  <si>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Varidnaviria</t>
  </si>
  <si>
    <t>Abadenavirae</t>
  </si>
  <si>
    <t>Produgelaviricota</t>
  </si>
  <si>
    <t>Belvinaviricetes</t>
  </si>
  <si>
    <t>Coyopavirales</t>
  </si>
  <si>
    <t>Altivirus</t>
  </si>
  <si>
    <t>Altivirus islingense</t>
  </si>
  <si>
    <t>MW522970</t>
  </si>
  <si>
    <t>Altivir_1_MSI</t>
  </si>
  <si>
    <t>Subterraneaviridae</t>
  </si>
  <si>
    <t>Altivir_1_MSI_BF_2012</t>
  </si>
  <si>
    <t>Uncultured archaeal virus Altivir_1_MSI_BF_2012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</si>
</sst>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b/>
      <i/>
      <sz val="12"/>
      <color rgb="FF7030A0"/>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1">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5"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5" fillId="8" borderId="1" xfId="0" applyFont="1" applyFill="1" applyBorder="1" applyAlignment="1">
      <alignment horizontal="center" vertical="center"/>
    </xf>
    <xf numFmtId="0" fontId="15" fillId="8" borderId="1" xfId="0" applyFont="1" applyFill="1" applyBorder="1" applyAlignment="1">
      <alignment horizontal="center" vertical="center" wrapText="1"/>
    </xf>
    <xf numFmtId="0" fontId="17" fillId="5" borderId="4" xfId="0" applyFont="1" applyFill="1" applyBorder="1"/>
    <xf numFmtId="0" fontId="16" fillId="5" borderId="4" xfId="0" applyFont="1" applyFill="1" applyBorder="1"/>
    <xf numFmtId="0" fontId="16" fillId="0" borderId="4" xfId="0" applyFont="1" applyBorder="1"/>
    <xf numFmtId="0" fontId="18" fillId="7" borderId="1" xfId="0" applyFont="1" applyFill="1" applyBorder="1"/>
    <xf numFmtId="0" fontId="19" fillId="7" borderId="1" xfId="0" applyFont="1" applyFill="1" applyBorder="1" applyAlignment="1">
      <alignment horizontal="center" vertical="center"/>
    </xf>
    <xf numFmtId="0" fontId="20" fillId="7" borderId="1" xfId="0" applyFont="1" applyFill="1" applyBorder="1" applyAlignment="1">
      <alignment horizontal="center" vertical="center"/>
    </xf>
    <xf numFmtId="0" fontId="21" fillId="5" borderId="4" xfId="0" applyFont="1" applyFill="1" applyBorder="1"/>
    <xf numFmtId="0" fontId="16" fillId="5" borderId="6" xfId="0" applyFont="1" applyFill="1" applyBorder="1"/>
    <xf numFmtId="0" fontId="22" fillId="0" borderId="3" xfId="0" applyFont="1" applyBorder="1" applyAlignment="1">
      <alignment horizontal="center" vertical="center"/>
    </xf>
    <xf numFmtId="0" fontId="0" fillId="5" borderId="0" xfId="0" applyFill="1" applyAlignment="1">
      <alignment horizontal="left" vertical="top" wrapText="1"/>
    </xf>
    <xf numFmtId="0" fontId="28" fillId="0" borderId="0" xfId="0" applyFont="1" applyAlignment="1">
      <alignment vertical="center"/>
    </xf>
    <xf numFmtId="0" fontId="29" fillId="7" borderId="1" xfId="0" applyFont="1" applyFill="1" applyBorder="1"/>
    <xf numFmtId="0" fontId="30" fillId="7" borderId="1" xfId="0" applyFont="1" applyFill="1" applyBorder="1"/>
    <xf numFmtId="0" fontId="8" fillId="7" borderId="1" xfId="0" applyFont="1" applyFill="1" applyBorder="1"/>
    <xf numFmtId="0" fontId="22" fillId="8" borderId="6" xfId="0" applyFont="1" applyFill="1" applyBorder="1" applyAlignment="1">
      <alignment horizontal="center" vertical="center"/>
    </xf>
    <xf numFmtId="0" fontId="22" fillId="8" borderId="2" xfId="0" applyFont="1" applyFill="1" applyBorder="1" applyAlignment="1">
      <alignment horizontal="center" vertical="center"/>
    </xf>
    <xf numFmtId="0" fontId="27" fillId="5" borderId="7" xfId="0" applyFont="1" applyFill="1" applyBorder="1" applyAlignment="1">
      <alignment horizontal="left"/>
    </xf>
    <xf numFmtId="0" fontId="27"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2" fillId="4" borderId="3" xfId="0" applyFont="1" applyFill="1" applyBorder="1" applyAlignment="1">
      <alignment horizontal="center" vertical="center"/>
    </xf>
    <xf numFmtId="0" fontId="22" fillId="7" borderId="3" xfId="0" applyFont="1" applyFill="1" applyBorder="1" applyAlignment="1">
      <alignment horizontal="center" vertical="center"/>
    </xf>
    <xf numFmtId="0" fontId="22" fillId="6" borderId="5" xfId="0" applyFont="1" applyFill="1" applyBorder="1" applyAlignment="1">
      <alignment horizontal="center" vertical="center"/>
    </xf>
    <xf numFmtId="0" fontId="22" fillId="6" borderId="6" xfId="0" applyFont="1" applyFill="1" applyBorder="1" applyAlignment="1">
      <alignment horizontal="center" vertical="center"/>
    </xf>
    <xf numFmtId="0" fontId="22" fillId="6" borderId="2" xfId="0" applyFont="1" applyFill="1" applyBorder="1" applyAlignment="1">
      <alignment horizontal="center" vertical="center"/>
    </xf>
    <xf numFmtId="0" fontId="23" fillId="5" borderId="1" xfId="0" applyFont="1" applyFill="1" applyBorder="1" applyAlignment="1">
      <alignment horizontal="right"/>
    </xf>
    <xf numFmtId="0" fontId="26"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7"/>
  <sheetViews>
    <sheetView tabSelected="1" topLeftCell="M1" zoomScale="130" zoomScaleNormal="130" workbookViewId="0">
      <pane ySplit="4" topLeftCell="A5" activePane="bottomLeft" state="frozen"/>
      <selection pane="bottomLeft" activeCell="AD7" sqref="AD7"/>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9" width="10.83203125" style="14"/>
    <col min="30" max="30" width="17" style="26" customWidth="1"/>
    <col min="31" max="31" width="31.33203125" style="4" customWidth="1"/>
    <col min="32" max="32" width="51.1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4" x14ac:dyDescent="0.3">
      <c r="A1" s="18" t="s">
        <v>81</v>
      </c>
      <c r="B1" s="48" t="s">
        <v>112</v>
      </c>
      <c r="C1" s="48"/>
      <c r="D1" s="48"/>
      <c r="E1" s="49" t="str">
        <f ca="1">IF(LEN(cellFilenameFormatErrors)=0,LEFT(cellBaseFilename,9),"Code is automatically derived from the filename: 'YEAR.###X.[STATUS.][v#.]DESCRIPTION.xlsx', X=SC code")</f>
        <v>Code is automatically derived from the filename: 'YEAR.###X.[STATUS.][v#.]DESCRIPTION.xlsx', X=SC code</v>
      </c>
      <c r="F1" s="49"/>
      <c r="G1" s="49"/>
      <c r="H1" s="49"/>
      <c r="I1" s="49"/>
      <c r="J1" s="49"/>
      <c r="K1" s="49"/>
      <c r="L1" s="49"/>
      <c r="M1" s="49"/>
      <c r="N1" s="49"/>
      <c r="O1" s="49"/>
      <c r="P1" s="39"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Year (filename[1-4]) NOT a number; filename[5] should be a '.'; Filename does not have proposal number after the 'YEAR.'; Study Section code ('_') at filename[9] not valid (see Menu Items)filename[10] should be a '.'; </v>
      </c>
      <c r="Q1" s="40"/>
      <c r="R1" s="40"/>
      <c r="S1" s="40"/>
      <c r="T1" s="40"/>
      <c r="U1" s="40"/>
      <c r="V1" s="40"/>
      <c r="W1" s="40"/>
      <c r="X1" s="40"/>
      <c r="Y1" s="40"/>
      <c r="Z1" s="40"/>
      <c r="AA1" s="40"/>
      <c r="AB1" s="40"/>
      <c r="AC1" s="40"/>
      <c r="AD1" s="29" t="s">
        <v>28</v>
      </c>
      <c r="AE1" s="25" t="str" cm="1">
        <f t="array" aca="1" ref="AE1" ca="1">MID(CELL("filename",'Proposal Template'!$B$1),SEARCH("[",CELL("filename",'Proposal Template'!$B$1))+1, SEARCH("]",CELL("filename",'Proposal Template'!$B$1))-SEARCH("[",CELL("filename",'Proposal Template'!$B$1))-1)</f>
        <v>Altivir1_Coyopavirales_new_family_2026_PY.xlsx</v>
      </c>
      <c r="AF1" s="23"/>
      <c r="AG1" s="16"/>
      <c r="AH1" s="16"/>
      <c r="AI1" s="16"/>
      <c r="AJ1" s="16"/>
      <c r="AK1" s="16"/>
      <c r="AL1" s="16"/>
      <c r="AM1" s="16"/>
      <c r="AN1" s="16"/>
      <c r="AO1"/>
    </row>
    <row r="2" spans="1:41" ht="19" x14ac:dyDescent="0.25">
      <c r="A2" s="18" t="s">
        <v>115</v>
      </c>
      <c r="B2" s="48" t="s">
        <v>111</v>
      </c>
      <c r="C2" s="48"/>
      <c r="D2" s="48"/>
      <c r="E2" s="50"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0"/>
      <c r="G2" s="50"/>
      <c r="H2" s="50"/>
      <c r="I2" s="50"/>
      <c r="J2" s="50"/>
      <c r="K2" s="50"/>
      <c r="L2" s="50"/>
      <c r="M2" s="50"/>
      <c r="N2" s="50"/>
      <c r="O2" s="50"/>
      <c r="P2" s="41" t="str">
        <f ca="1">_xlfn.CONCAT(
IF(NOT(ISERROR(AF2)),"","Study Section code ('"&amp;AE2&amp;"') is not valid; ")
)</f>
        <v xml:space="preserve">Study Section code ('_') is not valid; </v>
      </c>
      <c r="Q2" s="42"/>
      <c r="R2" s="42"/>
      <c r="S2" s="42"/>
      <c r="T2" s="42"/>
      <c r="U2" s="42"/>
      <c r="V2" s="42"/>
      <c r="W2" s="42"/>
      <c r="X2" s="42"/>
      <c r="Y2" s="42"/>
      <c r="Z2" s="42"/>
      <c r="AA2" s="42"/>
      <c r="AB2" s="42"/>
      <c r="AC2" s="42"/>
      <c r="AD2" s="30" t="s">
        <v>28</v>
      </c>
      <c r="AE2" s="24" t="str">
        <f ca="1">MID(AE1,9,1)</f>
        <v>_</v>
      </c>
      <c r="AF2" s="24" t="e">
        <f ca="1">VLOOKUP(AE2,studySectionCodeLUT,2,FALSE)</f>
        <v>#N/A</v>
      </c>
      <c r="AG2" s="3"/>
      <c r="AH2" s="3"/>
      <c r="AI2" s="3"/>
      <c r="AJ2" s="3"/>
      <c r="AK2" s="3"/>
      <c r="AL2" s="3"/>
      <c r="AM2" s="3"/>
      <c r="AN2" s="3"/>
    </row>
    <row r="3" spans="1:41" ht="36" customHeight="1" x14ac:dyDescent="0.2">
      <c r="A3" s="43" t="s">
        <v>21</v>
      </c>
      <c r="B3" s="43"/>
      <c r="C3" s="43"/>
      <c r="D3" s="43"/>
      <c r="E3" s="43"/>
      <c r="F3" s="43"/>
      <c r="G3" s="43"/>
      <c r="H3" s="43"/>
      <c r="I3" s="43"/>
      <c r="J3" s="43"/>
      <c r="K3" s="43"/>
      <c r="L3" s="43"/>
      <c r="M3" s="43"/>
      <c r="N3" s="43"/>
      <c r="O3" s="43"/>
      <c r="P3" s="44" t="s">
        <v>22</v>
      </c>
      <c r="Q3" s="44"/>
      <c r="R3" s="44"/>
      <c r="S3" s="44"/>
      <c r="T3" s="44"/>
      <c r="U3" s="44"/>
      <c r="V3" s="44"/>
      <c r="W3" s="44"/>
      <c r="X3" s="44"/>
      <c r="Y3" s="44"/>
      <c r="Z3" s="44"/>
      <c r="AA3" s="44"/>
      <c r="AB3" s="44"/>
      <c r="AC3" s="44"/>
      <c r="AD3" s="44"/>
      <c r="AE3" s="45" t="s">
        <v>110</v>
      </c>
      <c r="AF3" s="46"/>
      <c r="AG3" s="46"/>
      <c r="AH3" s="46"/>
      <c r="AI3" s="46"/>
      <c r="AJ3" s="46"/>
      <c r="AK3" s="47"/>
      <c r="AL3" s="37" t="s">
        <v>109</v>
      </c>
      <c r="AM3" s="38"/>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4" t="s">
        <v>116</v>
      </c>
      <c r="Q5" s="34"/>
      <c r="R5" s="34" t="s">
        <v>117</v>
      </c>
      <c r="S5" s="34"/>
      <c r="T5" s="34" t="s">
        <v>118</v>
      </c>
      <c r="U5" s="34"/>
      <c r="V5" s="34" t="s">
        <v>119</v>
      </c>
      <c r="W5" s="34"/>
      <c r="X5" s="34" t="s">
        <v>120</v>
      </c>
      <c r="Y5" s="34"/>
      <c r="Z5" s="34" t="s">
        <v>125</v>
      </c>
      <c r="AA5" s="34"/>
      <c r="AB5" s="34"/>
      <c r="AC5" s="34"/>
      <c r="AD5" s="35"/>
      <c r="AL5" s="15" t="s">
        <v>27</v>
      </c>
      <c r="AM5" s="15" t="s">
        <v>42</v>
      </c>
    </row>
    <row r="6" spans="1:41" x14ac:dyDescent="0.2">
      <c r="P6" s="34" t="s">
        <v>116</v>
      </c>
      <c r="Q6" s="34"/>
      <c r="R6" s="34" t="s">
        <v>117</v>
      </c>
      <c r="S6" s="34"/>
      <c r="T6" s="34" t="s">
        <v>118</v>
      </c>
      <c r="U6" s="34"/>
      <c r="V6" s="34" t="s">
        <v>119</v>
      </c>
      <c r="W6" s="34"/>
      <c r="X6" s="34" t="s">
        <v>120</v>
      </c>
      <c r="Y6" s="34"/>
      <c r="Z6" s="34" t="s">
        <v>125</v>
      </c>
      <c r="AA6" s="34"/>
      <c r="AB6" s="34" t="s">
        <v>121</v>
      </c>
      <c r="AC6" s="34"/>
      <c r="AD6" s="35"/>
      <c r="AL6" s="15" t="s">
        <v>27</v>
      </c>
      <c r="AM6" s="15" t="s">
        <v>35</v>
      </c>
    </row>
    <row r="7" spans="1:41" x14ac:dyDescent="0.2">
      <c r="P7" s="34" t="s">
        <v>116</v>
      </c>
      <c r="Q7" s="34"/>
      <c r="R7" s="34" t="s">
        <v>117</v>
      </c>
      <c r="S7" s="34"/>
      <c r="T7" s="34" t="s">
        <v>118</v>
      </c>
      <c r="U7" s="34"/>
      <c r="V7" s="34" t="s">
        <v>119</v>
      </c>
      <c r="W7" s="34"/>
      <c r="X7" s="34" t="s">
        <v>120</v>
      </c>
      <c r="Y7" s="34"/>
      <c r="Z7" s="34" t="s">
        <v>125</v>
      </c>
      <c r="AA7" s="34"/>
      <c r="AB7" s="34" t="s">
        <v>121</v>
      </c>
      <c r="AC7" s="34"/>
      <c r="AD7" s="36" t="s">
        <v>122</v>
      </c>
      <c r="AE7" s="4" t="s">
        <v>123</v>
      </c>
      <c r="AF7" s="4" t="s">
        <v>127</v>
      </c>
      <c r="AG7" s="4" t="s">
        <v>124</v>
      </c>
      <c r="AH7" s="4" t="s">
        <v>126</v>
      </c>
      <c r="AI7" s="4" t="s">
        <v>24</v>
      </c>
      <c r="AJ7" s="4" t="s">
        <v>25</v>
      </c>
      <c r="AK7" s="4" t="s">
        <v>30</v>
      </c>
      <c r="AL7" s="15" t="s">
        <v>27</v>
      </c>
      <c r="AM7"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election activeCell="F14" sqref="F14"/>
    </sheetView>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Liliana Cristina Moraru</cp:lastModifiedBy>
  <dcterms:created xsi:type="dcterms:W3CDTF">2023-02-08T19:24:03Z</dcterms:created>
  <dcterms:modified xsi:type="dcterms:W3CDTF">2026-09-11T10:41:36Z</dcterms:modified>
</cp:coreProperties>
</file>