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luisa/Desktop/EC57/EC57_per Peter S/"/>
    </mc:Choice>
  </mc:AlternateContent>
  <xr:revisionPtr revIDLastSave="0" documentId="8_{46265F78-D615-3C46-A46E-F47EB325DE09}" xr6:coauthVersionLast="47" xr6:coauthVersionMax="47" xr10:uidLastSave="{00000000-0000-0000-0000-000000000000}"/>
  <bookViews>
    <workbookView xWindow="0" yWindow="500" windowWidth="28800" windowHeight="1598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E1" i="1" l="1" a="1"/>
  <c r="AE1" i="1"/>
  <c r="AE2" i="1"/>
  <c r="AF2" i="1"/>
  <c r="P2" i="1"/>
  <c r="P1" i="1"/>
  <c r="E2" i="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rPr>
          <t>virus name</t>
        </r>
        <r>
          <rPr>
            <sz val="12"/>
            <color rgb="FF000000"/>
            <rFont val="Calibri"/>
            <family val="2"/>
          </rPr>
          <t xml:space="preserve">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<sst xmlns="http://schemas.openxmlformats.org/spreadsheetml/2006/main" count="159" uniqueCount="128">
  <si>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</si>
  <si>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</si>
  <si>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</si>
  <si>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</si>
  <si>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</si>
  <si>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</si>
  <si>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</si>
  <si>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</si>
  <si>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</si>
  <si>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</si>
  <si>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</si>
  <si>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</si>
  <si>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</si>
  <si>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</si>
  <si>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</si>
  <si>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</si>
  <si>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</si>
  <si>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</si>
  <si>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</si>
  <si>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</si>
  <si>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</si>
  <si>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</si>
  <si>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</si>
  <si>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</si>
  <si>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</si>
  <si>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</si>
  <si>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</si>
  <si>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</si>
  <si>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</si>
  <si>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</si>
  <si>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</si>
  <si>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</si>
  <si>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</si>
  <si>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</si>
  <si>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</si>
  <si>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</si>
  <si>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</si>
  <si>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</si>
  <si>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</si>
  <si>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</si>
  <si>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</si>
  <si>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</si>
  <si>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</si>
  <si>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</si>
  <si>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</si>
  <si>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</si>
  <si>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</si>
  <si>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</si>
  <si>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</si>
  <si>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</si>
  <si>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</si>
  <si>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</si>
  <si>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</si>
  <si>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</si>
  <si>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</si>
  <si>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</si>
  <si>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</si>
  <si>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</si>
  <si>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</si>
  <si>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</si>
  <si>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</si>
  <si>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</si>
  <si>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</si>
  <si>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</si>
  <si>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</si>
  <si>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</si>
  <si>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</si>
  <si>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</si>
  <si>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</si>
  <si>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</si>
  <si>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</si>
  <si>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</si>
  <si>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</si>
  <si>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</si>
  <si>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</si>
  <si>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</si>
  <si>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</si>
  <si>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</si>
  <si>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</si>
  <si>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</si>
  <si>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</si>
  <si>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</si>
  <si>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</si>
  <si>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</si>
  <si>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</si>
  <si>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</si>
  <si>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</si>
  <si>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</si>
  <si>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</si>
  <si>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</si>
  <si>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</si>
  <si>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</si>
  <si>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</si>
  <si>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</si>
  <si>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</si>
  <si>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</si>
  <si>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</si>
  <si>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</si>
  <si>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</si>
  <si>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</si>
  <si>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</si>
  <si>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</si>
  <si>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</si>
  <si>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</si>
  <si>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</si>
  <si>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</si>
  <si>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</si>
  <si>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</si>
  <si>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</si>
  <si>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</si>
  <si>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</si>
  <si>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</si>
  <si>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</si>
  <si>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</si>
  <si>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</si>
  <si>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</si>
  <si>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Monodnaviria</t>
  </si>
  <si>
    <t>Shotokuvirae</t>
  </si>
  <si>
    <t>Cressdnaviricota</t>
  </si>
  <si>
    <t>Repensiviricetes</t>
  </si>
  <si>
    <t>Geplafuvirales</t>
  </si>
  <si>
    <t>Geminiviridae</t>
  </si>
  <si>
    <t>Capulavirus</t>
  </si>
  <si>
    <t>Capulavirus betae</t>
  </si>
  <si>
    <t>PQ682516</t>
  </si>
  <si>
    <t>BCV1</t>
  </si>
  <si>
    <t>04-24</t>
  </si>
  <si>
    <t>beet capulavirus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</si>
</sst>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1">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5"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15" fillId="8" borderId="1" xfId="0" applyFont="1" applyFill="1" applyBorder="1" applyAlignment="1">
      <alignment horizontal="center" vertical="center" wrapText="1"/>
    </xf>
    <xf numFmtId="0" fontId="17" fillId="5" borderId="4" xfId="0" applyFont="1" applyFill="1" applyBorder="1"/>
    <xf numFmtId="0" fontId="16" fillId="5" borderId="4" xfId="0" applyFont="1" applyFill="1" applyBorder="1"/>
    <xf numFmtId="0" fontId="16" fillId="0" borderId="4" xfId="0" applyFont="1" applyBorder="1"/>
    <xf numFmtId="0" fontId="18" fillId="7" borderId="1" xfId="0" applyFont="1" applyFill="1" applyBorder="1"/>
    <xf numFmtId="0" fontId="19" fillId="7" borderId="1" xfId="0" applyFont="1" applyFill="1" applyBorder="1" applyAlignment="1">
      <alignment horizontal="center" vertical="center"/>
    </xf>
    <xf numFmtId="0" fontId="20" fillId="7" borderId="1" xfId="0" applyFont="1" applyFill="1" applyBorder="1" applyAlignment="1">
      <alignment horizontal="center" vertical="center"/>
    </xf>
    <xf numFmtId="0" fontId="21" fillId="5" borderId="4" xfId="0" applyFont="1" applyFill="1" applyBorder="1"/>
    <xf numFmtId="0" fontId="16" fillId="5" borderId="6" xfId="0" applyFont="1" applyFill="1" applyBorder="1"/>
    <xf numFmtId="0" fontId="22" fillId="0" borderId="3" xfId="0" applyFont="1" applyBorder="1" applyAlignment="1">
      <alignment horizontal="center" vertical="center"/>
    </xf>
    <xf numFmtId="0" fontId="0" fillId="5" borderId="0" xfId="0" applyFill="1" applyAlignment="1">
      <alignment horizontal="left" vertical="top" wrapText="1"/>
    </xf>
    <xf numFmtId="0" fontId="28" fillId="0" borderId="0" xfId="0" applyFont="1" applyAlignment="1">
      <alignment vertical="center"/>
    </xf>
    <xf numFmtId="0" fontId="29" fillId="7" borderId="1" xfId="0" applyFont="1" applyFill="1" applyBorder="1"/>
    <xf numFmtId="0" fontId="8" fillId="7" borderId="1" xfId="0" applyFont="1" applyFill="1" applyBorder="1"/>
    <xf numFmtId="0" fontId="0" fillId="6" borderId="1" xfId="0" quotePrefix="1" applyFill="1" applyBorder="1"/>
    <xf numFmtId="0" fontId="22" fillId="8" borderId="6" xfId="0" applyFont="1" applyFill="1" applyBorder="1" applyAlignment="1">
      <alignment horizontal="center" vertical="center"/>
    </xf>
    <xf numFmtId="0" fontId="22" fillId="8" borderId="2" xfId="0" applyFont="1" applyFill="1" applyBorder="1" applyAlignment="1">
      <alignment horizontal="center" vertical="center"/>
    </xf>
    <xf numFmtId="0" fontId="27" fillId="5" borderId="7" xfId="0" applyFont="1" applyFill="1" applyBorder="1" applyAlignment="1">
      <alignment horizontal="left"/>
    </xf>
    <xf numFmtId="0" fontId="27"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2" fillId="4" borderId="3" xfId="0" applyFont="1" applyFill="1" applyBorder="1" applyAlignment="1">
      <alignment horizontal="center" vertical="center"/>
    </xf>
    <xf numFmtId="0" fontId="22" fillId="7" borderId="3"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2" xfId="0" applyFont="1" applyFill="1" applyBorder="1" applyAlignment="1">
      <alignment horizontal="center" vertical="center"/>
    </xf>
    <xf numFmtId="0" fontId="23" fillId="5" borderId="1" xfId="0" applyFont="1" applyFill="1" applyBorder="1" applyAlignment="1">
      <alignment horizontal="right"/>
    </xf>
    <xf numFmtId="0" fontId="26" fillId="0" borderId="1" xfId="0" applyFont="1" applyBorder="1" applyAlignment="1">
      <alignment horizontal="left"/>
    </xf>
    <xf numFmtId="0" fontId="8" fillId="0" borderId="1" xfId="0" applyFont="1" applyBorder="1" applyAlignment="1">
      <alignment horizontal="left"/>
    </xf>
  </cellXfs>
  <cellStyles count="3">
    <cellStyle name="60% - Colore 3" xfId="1" builtinId="40"/>
    <cellStyle name="Collegamento ipertestuale" xfId="2" builtinId="8"/>
    <cellStyle name="Normale"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RowHeight="16" x14ac:dyDescent="0.2"/>
  <cols>
    <col min="1" max="1" width="2.83203125" customWidth="1"/>
    <col min="2" max="2" width="173.5" customWidth="1"/>
  </cols>
  <sheetData>
    <row r="1" spans="2:2" ht="37" customHeight="1" x14ac:dyDescent="0.2">
      <c r="B1" s="33" t="s">
        <v>114</v>
      </c>
    </row>
    <row r="2" spans="2:2" ht="255" x14ac:dyDescent="0.2">
      <c r="B2" s="32" t="s">
        <v>113</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5"/>
  <sheetViews>
    <sheetView tabSelected="1" topLeftCell="AF1" zoomScale="130" zoomScaleNormal="130" workbookViewId="0">
      <pane ySplit="4" topLeftCell="A5" activePane="bottomLeft" state="frozen"/>
      <selection pane="bottomLeft" activeCell="AF5" sqref="AF5"/>
    </sheetView>
  </sheetViews>
  <sheetFormatPr baseColWidth="10" defaultRowHeight="16" x14ac:dyDescent="0.2"/>
  <cols>
    <col min="1" max="1" width="15" style="2" bestFit="1" customWidth="1"/>
    <col min="2" max="2" width="9" style="2" bestFit="1" customWidth="1"/>
    <col min="3" max="3" width="8.33203125" style="2" bestFit="1" customWidth="1"/>
    <col min="4" max="4" width="11.1640625" style="2" bestFit="1" customWidth="1"/>
    <col min="5" max="15" width="10.83203125" style="2"/>
    <col min="16" max="16" width="17" style="14" customWidth="1"/>
    <col min="17" max="17" width="10.83203125" style="14"/>
    <col min="18" max="18" width="12" style="14" customWidth="1"/>
    <col min="19" max="19" width="10.83203125" style="14"/>
    <col min="20" max="20" width="14.33203125" style="14" customWidth="1"/>
    <col min="21" max="21" width="10.83203125" style="14"/>
    <col min="22" max="22" width="14.1640625" style="14" customWidth="1"/>
    <col min="23" max="23" width="10.83203125" style="14"/>
    <col min="24" max="24" width="13" style="14" customWidth="1"/>
    <col min="25" max="25" width="10.83203125" style="14"/>
    <col min="26" max="26" width="12.6640625" style="14" customWidth="1"/>
    <col min="27" max="27" width="10.83203125" style="14"/>
    <col min="28" max="28" width="12" style="14" customWidth="1"/>
    <col min="29" max="29" width="10.83203125" style="14"/>
    <col min="30" max="30" width="26.5" style="26" customWidth="1"/>
    <col min="31" max="31" width="33.6640625" style="4" customWidth="1"/>
    <col min="32" max="32" width="29.6640625" style="4" customWidth="1"/>
    <col min="33" max="33" width="16.33203125" style="4" customWidth="1"/>
    <col min="34" max="34" width="35.6640625" style="4"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48" t="s">
        <v>112</v>
      </c>
      <c r="C1" s="48"/>
      <c r="D1" s="48"/>
      <c r="E1" s="49" t="str">
        <f ca="1">IF(LEN(cellFilenameFormatErrors)=0,LEFT(cellBaseFilename,9),"Code is automatically derived from the filename: 'YEAR.###X.[STATUS.][v#.]DESCRIPTION.xlsx', X=SC code")</f>
        <v>2025.011P</v>
      </c>
      <c r="F1" s="49"/>
      <c r="G1" s="49"/>
      <c r="H1" s="49"/>
      <c r="I1" s="49"/>
      <c r="J1" s="49"/>
      <c r="K1" s="49"/>
      <c r="L1" s="49"/>
      <c r="M1" s="49"/>
      <c r="N1" s="49"/>
      <c r="O1" s="49"/>
      <c r="P1" s="39"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40"/>
      <c r="R1" s="40"/>
      <c r="S1" s="40"/>
      <c r="T1" s="40"/>
      <c r="U1" s="40"/>
      <c r="V1" s="40"/>
      <c r="W1" s="40"/>
      <c r="X1" s="40"/>
      <c r="Y1" s="40"/>
      <c r="Z1" s="40"/>
      <c r="AA1" s="40"/>
      <c r="AB1" s="40"/>
      <c r="AC1" s="40"/>
      <c r="AD1" s="29" t="s">
        <v>28</v>
      </c>
      <c r="AE1" s="25" t="str" cm="1">
        <f t="array" aca="1" ref="AE1" ca="1">MID(CELL("filename",'Proposal Template'!$B$1),SEARCH("[",CELL("filename",'Proposal Template'!$B$1))+1, SEARCH("]",CELL("filename",'Proposal Template'!$B$1))-SEARCH("[",CELL("filename",'Proposal Template'!$B$1))-1)</f>
        <v>2025.011P.N.v1.Geminiviridae_Capulavirus_1nsp.xlsx</v>
      </c>
      <c r="AF1" s="23"/>
      <c r="AG1" s="16"/>
      <c r="AH1" s="16"/>
      <c r="AI1" s="16"/>
      <c r="AJ1" s="16"/>
      <c r="AK1" s="16"/>
      <c r="AL1" s="16"/>
      <c r="AM1" s="16"/>
      <c r="AN1" s="16"/>
      <c r="AO1"/>
    </row>
    <row r="2" spans="1:41" ht="19" x14ac:dyDescent="0.25">
      <c r="A2" s="18" t="s">
        <v>115</v>
      </c>
      <c r="B2" s="48" t="s">
        <v>111</v>
      </c>
      <c r="C2" s="48"/>
      <c r="D2" s="48"/>
      <c r="E2" s="50"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Plant virus (P) proposals</v>
      </c>
      <c r="F2" s="50"/>
      <c r="G2" s="50"/>
      <c r="H2" s="50"/>
      <c r="I2" s="50"/>
      <c r="J2" s="50"/>
      <c r="K2" s="50"/>
      <c r="L2" s="50"/>
      <c r="M2" s="50"/>
      <c r="N2" s="50"/>
      <c r="O2" s="50"/>
      <c r="P2" s="41" t="str">
        <f ca="1">_xlfn.CONCAT(
IF(NOT(ISERROR(AF2)),"","Study Section code ('"&amp;AE2&amp;"') is not valid; ")
)</f>
        <v/>
      </c>
      <c r="Q2" s="42"/>
      <c r="R2" s="42"/>
      <c r="S2" s="42"/>
      <c r="T2" s="42"/>
      <c r="U2" s="42"/>
      <c r="V2" s="42"/>
      <c r="W2" s="42"/>
      <c r="X2" s="42"/>
      <c r="Y2" s="42"/>
      <c r="Z2" s="42"/>
      <c r="AA2" s="42"/>
      <c r="AB2" s="42"/>
      <c r="AC2" s="42"/>
      <c r="AD2" s="30" t="s">
        <v>28</v>
      </c>
      <c r="AE2" s="24" t="str">
        <f ca="1">MID(AE1,9,1)</f>
        <v>P</v>
      </c>
      <c r="AF2" s="24" t="str">
        <f ca="1">VLOOKUP(AE2,studySectionCodeLUT,2,FALSE)</f>
        <v>Plant virus (P) proposals</v>
      </c>
      <c r="AG2" s="3"/>
      <c r="AH2" s="3"/>
      <c r="AI2" s="3"/>
      <c r="AJ2" s="3"/>
      <c r="AK2" s="3"/>
      <c r="AL2" s="3"/>
      <c r="AM2" s="3"/>
      <c r="AN2" s="3"/>
    </row>
    <row r="3" spans="1:41" ht="36" customHeight="1" x14ac:dyDescent="0.2">
      <c r="A3" s="43" t="s">
        <v>21</v>
      </c>
      <c r="B3" s="43"/>
      <c r="C3" s="43"/>
      <c r="D3" s="43"/>
      <c r="E3" s="43"/>
      <c r="F3" s="43"/>
      <c r="G3" s="43"/>
      <c r="H3" s="43"/>
      <c r="I3" s="43"/>
      <c r="J3" s="43"/>
      <c r="K3" s="43"/>
      <c r="L3" s="43"/>
      <c r="M3" s="43"/>
      <c r="N3" s="43"/>
      <c r="O3" s="43"/>
      <c r="P3" s="44" t="s">
        <v>22</v>
      </c>
      <c r="Q3" s="44"/>
      <c r="R3" s="44"/>
      <c r="S3" s="44"/>
      <c r="T3" s="44"/>
      <c r="U3" s="44"/>
      <c r="V3" s="44"/>
      <c r="W3" s="44"/>
      <c r="X3" s="44"/>
      <c r="Y3" s="44"/>
      <c r="Z3" s="44"/>
      <c r="AA3" s="44"/>
      <c r="AB3" s="44"/>
      <c r="AC3" s="44"/>
      <c r="AD3" s="44"/>
      <c r="AE3" s="45" t="s">
        <v>110</v>
      </c>
      <c r="AF3" s="46"/>
      <c r="AG3" s="46"/>
      <c r="AH3" s="46"/>
      <c r="AI3" s="46"/>
      <c r="AJ3" s="46"/>
      <c r="AK3" s="47"/>
      <c r="AL3" s="37" t="s">
        <v>109</v>
      </c>
      <c r="AM3" s="38"/>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P5" s="34" t="s">
        <v>116</v>
      </c>
      <c r="R5" s="34" t="s">
        <v>117</v>
      </c>
      <c r="T5" s="34" t="s">
        <v>118</v>
      </c>
      <c r="U5" s="34"/>
      <c r="V5" s="34" t="s">
        <v>119</v>
      </c>
      <c r="X5" s="34" t="s">
        <v>120</v>
      </c>
      <c r="Y5" s="34"/>
      <c r="Z5" s="34" t="s">
        <v>121</v>
      </c>
      <c r="AB5" s="34" t="s">
        <v>122</v>
      </c>
      <c r="AD5" s="35" t="s">
        <v>123</v>
      </c>
      <c r="AE5" s="4" t="s">
        <v>124</v>
      </c>
      <c r="AF5" s="4" t="s">
        <v>127</v>
      </c>
      <c r="AG5" s="4" t="s">
        <v>125</v>
      </c>
      <c r="AH5" s="36" t="s">
        <v>126</v>
      </c>
      <c r="AI5" s="4" t="s">
        <v>24</v>
      </c>
      <c r="AJ5" s="4" t="s">
        <v>100</v>
      </c>
      <c r="AK5" s="4" t="s">
        <v>56</v>
      </c>
      <c r="AL5" s="15" t="s">
        <v>27</v>
      </c>
      <c r="AM5"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2 Q3:AC1048572">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3:AC1048576">
    <cfRule type="expression" dxfId="2" priority="22">
      <formula>AND(NOT(ISBLANK(P1048573)),COUNTA(Q1048573:$AD1048574)=0)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5">
    <dataValidation type="custom" allowBlank="1" showInputMessage="1" showErrorMessage="1" errorTitle="Binomial Naming" error="Species name must start with the name of it's genus." promptTitle="binomial" sqref="AD1:AD3" xr:uid="{A077D101-6744-B346-AD1B-0D11287AFCB1}">
      <formula1>OR(LEFT(AD1048571,LEN(AB1048571))=AB1048571,AD1048571="Species")</formula1>
    </dataValidation>
    <dataValidation type="custom" allowBlank="1" showInputMessage="1" showErrorMessage="1" errorTitle="Binomial Naming" error="Species name must start with the name of it's genus." promptTitle="binomial" sqref="AD4 AD8:AD9" xr:uid="{8B9B53E7-6AEE-A046-A6F5-1140BCBCCF51}">
      <formula1>OR(LEFT(#REF!,LEN(#REF!))=#REF!,#REF!="Species")</formula1>
    </dataValidation>
    <dataValidation allowBlank="1" showErrorMessage="1" errorTitle="No spaces allowed" error="Taxon names above the rank of species may NOT contain spaces." promptTitle="No spaces allowed" prompt="Taxon names above the rank of species may NOT contain spaces." sqref="P1:P1048576 Q3:AC1048576" xr:uid="{F4A18F56-2D37-B648-833D-703DA29EB3A7}"/>
    <dataValidation type="custom" allowBlank="1" showInputMessage="1" showErrorMessage="1" errorTitle="Binomial Naming" error="Species name must start with the name of it's genus." promptTitle="binomial" sqref="AD5 AD10:AD1048576" xr:uid="{E33DC75C-5462-B442-A496-82C95FEA6FA8}">
      <formula1>OR(LEFT(AD1,LEN(AB1))=AB1,AD1="Species")</formula1>
    </dataValidation>
    <dataValidation type="custom" allowBlank="1" showInputMessage="1" showErrorMessage="1" errorTitle="Binomial Naming" error="Species name must start with the name of it's genus." promptTitle="binomial" sqref="AD6:AD7" xr:uid="{E02FFCD4-DA5B-5E4E-98EC-27E52093CBC1}">
      <formula1>OR(LEFT(AD4,LEN(AB4))=AB4,AD4="Species")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ignoredErrors>
    <ignoredError sqref="AH5" twoDigitTextYear="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23D0B7C8-EEA6-5E48-BABE-F707B7D0F9B4}">
          <x14:formula1>
            <xm:f>'Menu Items (Do not change)'!$E:$E</xm:f>
          </x14:formula1>
          <xm:sqref>AM1:AM2 AM4:AM1048576</xm:sqref>
        </x14:dataValidation>
        <x14:dataValidation type="list" errorStyle="warning" allowBlank="1" showInputMessage="1" showErrorMessage="1" xr:uid="{F626B37C-B4A9-B941-8B06-E6B50F7F4B2A}">
          <x14:formula1>
            <xm:f>'Menu Items (Do not change)'!$D:$D</xm:f>
          </x14:formula1>
          <xm:sqref>AL1:AL2 AL4:AL1048576</xm:sqref>
        </x14:dataValidation>
        <x14:dataValidation type="list" allowBlank="1" showInputMessage="1" showErrorMessage="1" xr:uid="{EF3388F7-2A82-1046-9F68-8BE22E8BE5B1}">
          <x14:formula1>
            <xm:f>'Menu Items (Do not change)'!$A:$A</xm:f>
          </x14:formula1>
          <xm:sqref>AI1:AI1048576</xm:sqref>
        </x14:dataValidation>
        <x14:dataValidation type="list" allowBlank="1" showInputMessage="1" showErrorMessage="1" xr:uid="{6BB93EBD-A669-A648-9355-B0716180697A}">
          <x14:formula1>
            <xm:f>'Menu Items (Do not change)'!$B:$B</xm:f>
          </x14:formula1>
          <xm:sqref>AJ1:AJ1048576</xm:sqref>
        </x14:dataValidation>
        <x14:dataValidation type="list" allowBlank="1" showInputMessage="1" showErrorMessage="1" xr:uid="{C98B2152-E85D-0F48-824A-07ADC6645B6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RUBINO Luisa</cp:lastModifiedBy>
  <dcterms:created xsi:type="dcterms:W3CDTF">2023-02-08T19:24:03Z</dcterms:created>
  <dcterms:modified xsi:type="dcterms:W3CDTF">2025-07-09T14:11:38Z</dcterms:modified>
</cp:coreProperties>
</file>