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Users\DT\Documents\Elena_phage_families\"/>
    </mc:Choice>
  </mc:AlternateContent>
  <xr:revisionPtr revIDLastSave="0" documentId="13_ncr:1_{3ECCDFD4-CB08-4C25-ADC9-E13DCB3A134D}" xr6:coauthVersionLast="47" xr6:coauthVersionMax="47" xr10:uidLastSave="{00000000-0000-0000-0000-000000000000}"/>
  <bookViews>
    <workbookView xWindow="-120" yWindow="-120" windowWidth="38640" windowHeight="2139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<sst xmlns="http://schemas.openxmlformats.org/spreadsheetml/2006/main" count="298" uniqueCount="157">
  <si>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</si>
  <si>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</si>
  <si>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</si>
  <si>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</si>
  <si>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</si>
  <si>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</si>
  <si>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</si>
  <si>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</si>
  <si>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</si>
  <si>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</si>
  <si>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</si>
  <si>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</si>
  <si>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</si>
  <si>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</si>
  <si>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</si>
  <si>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</si>
  <si>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</si>
  <si>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</si>
  <si>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</si>
  <si>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</si>
  <si>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</si>
  <si>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</si>
  <si>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</si>
  <si>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</si>
  <si>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</si>
  <si>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</si>
  <si>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</si>
  <si>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</si>
  <si>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</si>
  <si>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</si>
  <si>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</si>
  <si>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</si>
  <si>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</si>
  <si>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</si>
  <si>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</si>
  <si>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</si>
  <si>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</si>
  <si>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</si>
  <si>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</si>
  <si>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</si>
  <si>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</si>
  <si>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</si>
  <si>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</si>
  <si>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</si>
  <si>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</si>
  <si>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</si>
  <si>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</si>
  <si>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</si>
  <si>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</si>
  <si>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</si>
  <si>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</si>
  <si>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</si>
  <si>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</si>
  <si>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</si>
  <si>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</si>
  <si>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</si>
  <si>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</si>
  <si>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</si>
  <si>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</si>
  <si>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</si>
  <si>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</si>
  <si>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</si>
  <si>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</si>
  <si>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</si>
  <si>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</si>
  <si>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</si>
  <si>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</si>
  <si>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</si>
  <si>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</si>
  <si>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</si>
  <si>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</si>
  <si>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</si>
  <si>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</si>
  <si>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</si>
  <si>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</si>
  <si>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</si>
  <si>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</si>
  <si>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</si>
  <si>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</si>
  <si>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</si>
  <si>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</si>
  <si>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</si>
  <si>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</si>
  <si>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</si>
  <si>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</si>
  <si>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</si>
  <si>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</si>
  <si>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</si>
  <si>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</si>
  <si>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</si>
  <si>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</si>
  <si>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</si>
  <si>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</si>
  <si>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</si>
  <si>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</si>
  <si>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</si>
  <si>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</si>
  <si>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</si>
  <si>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</si>
  <si>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</si>
  <si>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</si>
  <si>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</si>
  <si>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</si>
  <si>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</si>
  <si>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</si>
  <si>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</si>
  <si>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</si>
  <si>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</si>
  <si>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</si>
  <si>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</si>
  <si>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</si>
  <si>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</si>
  <si>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</si>
  <si>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</si>
  <si>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</si>
  <si>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</si>
  <si>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Heunggongvirae</t>
  </si>
  <si>
    <t>Duplodnaviria</t>
  </si>
  <si>
    <t>Uroviricota</t>
  </si>
  <si>
    <t>Caudoviricetes</t>
  </si>
  <si>
    <t>Rockefellervirus</t>
  </si>
  <si>
    <t>OQ355700</t>
  </si>
  <si>
    <t>OQ355704</t>
  </si>
  <si>
    <t>MT596498</t>
  </si>
  <si>
    <t>MW364972</t>
  </si>
  <si>
    <t>MW364971</t>
  </si>
  <si>
    <t>MW364974</t>
  </si>
  <si>
    <t>MW364975</t>
  </si>
  <si>
    <t>OQ355699</t>
  </si>
  <si>
    <t>Staphylococcus phage vB_SepS_BE21</t>
  </si>
  <si>
    <t>Staphylococcus phage vB_SepS_BE28</t>
  </si>
  <si>
    <t>Staphylococcus virus BESEP1</t>
  </si>
  <si>
    <t>Staphylococcus virus vB_SepS_48</t>
  </si>
  <si>
    <t>Staphylococcus virus vB_SepS_27</t>
  </si>
  <si>
    <t>Staphylococcus virus vB_SepS_459</t>
  </si>
  <si>
    <t>Staphylococcus virus vB_SepS_E72</t>
  </si>
  <si>
    <t>Staphylococcus virus vB_SepS_BE20</t>
  </si>
  <si>
    <t>Rockefellervirus BE21</t>
  </si>
  <si>
    <t>Rockefellervirus BE28</t>
  </si>
  <si>
    <t>Rockefellervirus BESEP1</t>
  </si>
  <si>
    <t>Rockefellervirus rv48</t>
  </si>
  <si>
    <t>Rockefellervirus rv27</t>
  </si>
  <si>
    <t>Rockefellervirus rv459</t>
  </si>
  <si>
    <t>Rockefellervirus E72</t>
  </si>
  <si>
    <t>Rockefellervirus BE20</t>
  </si>
  <si>
    <t>MZ417351</t>
  </si>
  <si>
    <t>MZ417352</t>
  </si>
  <si>
    <t>MZ417353</t>
  </si>
  <si>
    <t>MZ417349</t>
  </si>
  <si>
    <t>Staphylococcus phage PG-2021_90</t>
  </si>
  <si>
    <t>Staphylococcus phage PG-2021_91</t>
  </si>
  <si>
    <t>Staphylococcus phage PG-2021_93</t>
  </si>
  <si>
    <t>Staphylococcus phage PG-2021_89</t>
  </si>
  <si>
    <t>Rockefellervirus PG90</t>
  </si>
  <si>
    <t>Rockefellervirus PG91</t>
  </si>
  <si>
    <t>Rockefellervirus PG93</t>
  </si>
  <si>
    <t>Rockefellervirus PG89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</si>
</sst>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114</v>
      </c>
    </row>
    <row r="2" spans="2:2" ht="236.25">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6"/>
  <sheetViews>
    <sheetView tabSelected="1" topLeftCell="Y1" zoomScaleNormal="100" workbookViewId="0">
      <pane ySplit="4" topLeftCell="A5" activePane="bottomLeft" state="frozen"/>
      <selection pane="bottomLeft" activeCell="AD17" sqref="AD17"/>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9.375" style="26" bestFit="1" customWidth="1"/>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81</v>
      </c>
      <c r="B1" s="45" t="s">
        <v>112</v>
      </c>
      <c r="C1" s="45"/>
      <c r="D1" s="45"/>
      <c r="E1" s="46" t="str">
        <f ca="1">IF(LEN(cellFilenameFormatErrors)=0,LEFT(cellBaseFilename,9),"Code is automatically derived from the filename: 'YEAR.###X.[STATUS.][v#.]DESCRIPTION.xlsx', X=SC code")</f>
        <v>2025.091B</v>
      </c>
      <c r="F1" s="46"/>
      <c r="G1" s="46"/>
      <c r="H1" s="46"/>
      <c r="I1" s="46"/>
      <c r="J1" s="46"/>
      <c r="K1" s="46"/>
      <c r="L1" s="46"/>
      <c r="M1" s="46"/>
      <c r="N1" s="46"/>
      <c r="O1" s="46"/>
      <c r="P1" s="36"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7"/>
      <c r="R1" s="37"/>
      <c r="S1" s="37"/>
      <c r="T1" s="37"/>
      <c r="U1" s="37"/>
      <c r="V1" s="37"/>
      <c r="W1" s="37"/>
      <c r="X1" s="37"/>
      <c r="Y1" s="37"/>
      <c r="Z1" s="37"/>
      <c r="AA1" s="37"/>
      <c r="AB1" s="37"/>
      <c r="AC1" s="37"/>
      <c r="AD1" s="29" t="s">
        <v>28</v>
      </c>
      <c r="AE1" s="25" t="str" cm="1">
        <f t="array" aca="1" ref="AE1" ca="1">MID(CELL("filename",'Proposal Template'!$B$1),SEARCH("[",CELL("filename",'Proposal Template'!$B$1))+1, SEARCH("]",CELL("filename",'Proposal Template'!$B$1))-SEARCH("[",CELL("filename",'Proposal Template'!$B$1))-1)</f>
        <v>2025.091B.N.Rockefellarvirus_12ns.xlsx</v>
      </c>
      <c r="AF1" s="23"/>
      <c r="AG1" s="16"/>
      <c r="AH1" s="16"/>
      <c r="AI1" s="16"/>
      <c r="AJ1" s="16"/>
      <c r="AK1" s="16"/>
      <c r="AL1" s="16"/>
      <c r="AM1" s="16"/>
      <c r="AN1" s="16"/>
      <c r="AO1"/>
    </row>
    <row r="2" spans="1:41" ht="18.75">
      <c r="A2" s="18" t="s">
        <v>115</v>
      </c>
      <c r="B2" s="45" t="s">
        <v>111</v>
      </c>
      <c r="C2" s="45"/>
      <c r="D2" s="45"/>
      <c r="E2" s="47"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7"/>
      <c r="G2" s="47"/>
      <c r="H2" s="47"/>
      <c r="I2" s="47"/>
      <c r="J2" s="47"/>
      <c r="K2" s="47"/>
      <c r="L2" s="47"/>
      <c r="M2" s="47"/>
      <c r="N2" s="47"/>
      <c r="O2" s="47"/>
      <c r="P2" s="38" t="str">
        <f ca="1">_xlfn.CONCAT(
IF(NOT(ISERROR(AF2)),"","Study Section code ('"&amp;AE2&amp;"') is not valid; ")
)</f>
        <v/>
      </c>
      <c r="Q2" s="39"/>
      <c r="R2" s="39"/>
      <c r="S2" s="39"/>
      <c r="T2" s="39"/>
      <c r="U2" s="39"/>
      <c r="V2" s="39"/>
      <c r="W2" s="39"/>
      <c r="X2" s="39"/>
      <c r="Y2" s="39"/>
      <c r="Z2" s="39"/>
      <c r="AA2" s="39"/>
      <c r="AB2" s="39"/>
      <c r="AC2" s="39"/>
      <c r="AD2" s="30" t="s">
        <v>28</v>
      </c>
      <c r="AE2" s="24" t="str">
        <f ca="1">MID(AE1,9,1)</f>
        <v>B</v>
      </c>
      <c r="AF2" s="24" t="str">
        <f ca="1">VLOOKUP(AE2,studySectionCodeLUT,2,FALSE)</f>
        <v>Bacterial viruses (B) proposals</v>
      </c>
      <c r="AG2" s="3"/>
      <c r="AH2" s="3"/>
      <c r="AI2" s="3"/>
      <c r="AJ2" s="3"/>
      <c r="AK2" s="3"/>
      <c r="AL2" s="3"/>
      <c r="AM2" s="3"/>
      <c r="AN2" s="3"/>
    </row>
    <row r="3" spans="1:41" ht="36" customHeight="1">
      <c r="A3" s="40" t="s">
        <v>21</v>
      </c>
      <c r="B3" s="40"/>
      <c r="C3" s="40"/>
      <c r="D3" s="40"/>
      <c r="E3" s="40"/>
      <c r="F3" s="40"/>
      <c r="G3" s="40"/>
      <c r="H3" s="40"/>
      <c r="I3" s="40"/>
      <c r="J3" s="40"/>
      <c r="K3" s="40"/>
      <c r="L3" s="40"/>
      <c r="M3" s="40"/>
      <c r="N3" s="40"/>
      <c r="O3" s="40"/>
      <c r="P3" s="41" t="s">
        <v>22</v>
      </c>
      <c r="Q3" s="41"/>
      <c r="R3" s="41"/>
      <c r="S3" s="41"/>
      <c r="T3" s="41"/>
      <c r="U3" s="41"/>
      <c r="V3" s="41"/>
      <c r="W3" s="41"/>
      <c r="X3" s="41"/>
      <c r="Y3" s="41"/>
      <c r="Z3" s="41"/>
      <c r="AA3" s="41"/>
      <c r="AB3" s="41"/>
      <c r="AC3" s="41"/>
      <c r="AD3" s="41"/>
      <c r="AE3" s="42" t="s">
        <v>110</v>
      </c>
      <c r="AF3" s="43"/>
      <c r="AG3" s="43"/>
      <c r="AH3" s="43"/>
      <c r="AI3" s="43"/>
      <c r="AJ3" s="43"/>
      <c r="AK3" s="44"/>
      <c r="AL3" s="34" t="s">
        <v>109</v>
      </c>
      <c r="AM3" s="35"/>
      <c r="AN3" s="31" t="s">
        <v>23</v>
      </c>
    </row>
    <row r="4" spans="1:41" s="8" customFormat="1" ht="32.1"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P5" s="14" t="s">
        <v>117</v>
      </c>
      <c r="R5" s="14" t="s">
        <v>116</v>
      </c>
      <c r="T5" s="14" t="s">
        <v>118</v>
      </c>
      <c r="V5" s="14" t="s">
        <v>119</v>
      </c>
      <c r="AB5" s="14" t="s">
        <v>120</v>
      </c>
      <c r="AD5" s="26" t="s">
        <v>137</v>
      </c>
      <c r="AE5" s="4" t="s">
        <v>121</v>
      </c>
      <c r="AF5" s="4" t="s">
        <v>129</v>
      </c>
      <c r="AI5" s="4" t="s">
        <v>24</v>
      </c>
      <c r="AJ5" s="4" t="s">
        <v>25</v>
      </c>
      <c r="AK5" s="4" t="s">
        <v>36</v>
      </c>
      <c r="AL5" s="15" t="s">
        <v>27</v>
      </c>
      <c r="AM5" s="15" t="s">
        <v>28</v>
      </c>
    </row>
    <row r="6" spans="1:41">
      <c r="P6" s="14" t="s">
        <v>117</v>
      </c>
      <c r="R6" s="14" t="s">
        <v>116</v>
      </c>
      <c r="T6" s="14" t="s">
        <v>118</v>
      </c>
      <c r="V6" s="14" t="s">
        <v>119</v>
      </c>
      <c r="AB6" s="14" t="s">
        <v>120</v>
      </c>
      <c r="AD6" s="26" t="s">
        <v>138</v>
      </c>
      <c r="AE6" s="4" t="s">
        <v>122</v>
      </c>
      <c r="AF6" s="4" t="s">
        <v>130</v>
      </c>
      <c r="AI6" s="4" t="s">
        <v>24</v>
      </c>
      <c r="AJ6" s="4" t="s">
        <v>25</v>
      </c>
      <c r="AK6" s="4" t="s">
        <v>36</v>
      </c>
      <c r="AL6" s="15" t="s">
        <v>27</v>
      </c>
      <c r="AM6" s="15" t="s">
        <v>28</v>
      </c>
    </row>
    <row r="7" spans="1:41">
      <c r="P7" s="14" t="s">
        <v>117</v>
      </c>
      <c r="R7" s="14" t="s">
        <v>116</v>
      </c>
      <c r="T7" s="14" t="s">
        <v>118</v>
      </c>
      <c r="V7" s="14" t="s">
        <v>119</v>
      </c>
      <c r="AB7" s="14" t="s">
        <v>120</v>
      </c>
      <c r="AD7" s="26" t="s">
        <v>139</v>
      </c>
      <c r="AE7" s="4" t="s">
        <v>123</v>
      </c>
      <c r="AF7" s="4" t="s">
        <v>131</v>
      </c>
      <c r="AI7" s="4" t="s">
        <v>24</v>
      </c>
      <c r="AJ7" s="4" t="s">
        <v>25</v>
      </c>
      <c r="AK7" s="4" t="s">
        <v>36</v>
      </c>
      <c r="AL7" s="15" t="s">
        <v>27</v>
      </c>
      <c r="AM7" s="15" t="s">
        <v>28</v>
      </c>
    </row>
    <row r="8" spans="1:41">
      <c r="P8" s="14" t="s">
        <v>117</v>
      </c>
      <c r="R8" s="14" t="s">
        <v>116</v>
      </c>
      <c r="T8" s="14" t="s">
        <v>118</v>
      </c>
      <c r="V8" s="14" t="s">
        <v>119</v>
      </c>
      <c r="AB8" s="14" t="s">
        <v>120</v>
      </c>
      <c r="AD8" s="26" t="s">
        <v>140</v>
      </c>
      <c r="AE8" s="4" t="s">
        <v>124</v>
      </c>
      <c r="AF8" s="4" t="s">
        <v>132</v>
      </c>
      <c r="AI8" s="4" t="s">
        <v>24</v>
      </c>
      <c r="AJ8" s="4" t="s">
        <v>25</v>
      </c>
      <c r="AK8" s="4" t="s">
        <v>36</v>
      </c>
      <c r="AL8" s="15" t="s">
        <v>27</v>
      </c>
      <c r="AM8" s="15" t="s">
        <v>28</v>
      </c>
    </row>
    <row r="9" spans="1:41">
      <c r="P9" s="14" t="s">
        <v>117</v>
      </c>
      <c r="R9" s="14" t="s">
        <v>116</v>
      </c>
      <c r="T9" s="14" t="s">
        <v>118</v>
      </c>
      <c r="V9" s="14" t="s">
        <v>119</v>
      </c>
      <c r="AB9" s="14" t="s">
        <v>120</v>
      </c>
      <c r="AD9" s="26" t="s">
        <v>141</v>
      </c>
      <c r="AE9" s="4" t="s">
        <v>125</v>
      </c>
      <c r="AF9" s="4" t="s">
        <v>133</v>
      </c>
      <c r="AI9" s="4" t="s">
        <v>24</v>
      </c>
      <c r="AJ9" s="4" t="s">
        <v>25</v>
      </c>
      <c r="AK9" s="4" t="s">
        <v>36</v>
      </c>
      <c r="AL9" s="15" t="s">
        <v>27</v>
      </c>
      <c r="AM9" s="15" t="s">
        <v>28</v>
      </c>
    </row>
    <row r="10" spans="1:41">
      <c r="P10" s="14" t="s">
        <v>117</v>
      </c>
      <c r="R10" s="14" t="s">
        <v>116</v>
      </c>
      <c r="T10" s="14" t="s">
        <v>118</v>
      </c>
      <c r="V10" s="14" t="s">
        <v>119</v>
      </c>
      <c r="AB10" s="14" t="s">
        <v>120</v>
      </c>
      <c r="AD10" s="26" t="s">
        <v>142</v>
      </c>
      <c r="AE10" s="4" t="s">
        <v>126</v>
      </c>
      <c r="AF10" s="4" t="s">
        <v>134</v>
      </c>
      <c r="AI10" s="4" t="s">
        <v>24</v>
      </c>
      <c r="AJ10" s="4" t="s">
        <v>25</v>
      </c>
      <c r="AK10" s="4" t="s">
        <v>36</v>
      </c>
      <c r="AL10" s="15" t="s">
        <v>27</v>
      </c>
      <c r="AM10" s="15" t="s">
        <v>28</v>
      </c>
    </row>
    <row r="11" spans="1:41">
      <c r="P11" s="14" t="s">
        <v>117</v>
      </c>
      <c r="R11" s="14" t="s">
        <v>116</v>
      </c>
      <c r="T11" s="14" t="s">
        <v>118</v>
      </c>
      <c r="V11" s="14" t="s">
        <v>119</v>
      </c>
      <c r="AB11" s="14" t="s">
        <v>120</v>
      </c>
      <c r="AD11" s="26" t="s">
        <v>143</v>
      </c>
      <c r="AE11" s="4" t="s">
        <v>127</v>
      </c>
      <c r="AF11" s="4" t="s">
        <v>135</v>
      </c>
      <c r="AI11" s="4" t="s">
        <v>24</v>
      </c>
      <c r="AJ11" s="4" t="s">
        <v>25</v>
      </c>
      <c r="AK11" s="4" t="s">
        <v>36</v>
      </c>
      <c r="AL11" s="15" t="s">
        <v>27</v>
      </c>
      <c r="AM11" s="15" t="s">
        <v>28</v>
      </c>
    </row>
    <row r="12" spans="1:41">
      <c r="P12" s="14" t="s">
        <v>117</v>
      </c>
      <c r="R12" s="14" t="s">
        <v>116</v>
      </c>
      <c r="T12" s="14" t="s">
        <v>118</v>
      </c>
      <c r="V12" s="14" t="s">
        <v>119</v>
      </c>
      <c r="AB12" s="14" t="s">
        <v>120</v>
      </c>
      <c r="AD12" s="26" t="s">
        <v>144</v>
      </c>
      <c r="AE12" s="4" t="s">
        <v>128</v>
      </c>
      <c r="AF12" s="4" t="s">
        <v>136</v>
      </c>
      <c r="AI12" s="4" t="s">
        <v>24</v>
      </c>
      <c r="AJ12" s="4" t="s">
        <v>25</v>
      </c>
      <c r="AK12" s="4" t="s">
        <v>36</v>
      </c>
      <c r="AL12" s="15" t="s">
        <v>27</v>
      </c>
      <c r="AM12" s="15" t="s">
        <v>28</v>
      </c>
    </row>
    <row r="13" spans="1:41">
      <c r="P13" s="14" t="s">
        <v>117</v>
      </c>
      <c r="R13" s="14" t="s">
        <v>116</v>
      </c>
      <c r="T13" s="14" t="s">
        <v>118</v>
      </c>
      <c r="V13" s="14" t="s">
        <v>119</v>
      </c>
      <c r="AB13" s="14" t="s">
        <v>120</v>
      </c>
      <c r="AD13" s="26" t="s">
        <v>153</v>
      </c>
      <c r="AE13" s="4" t="s">
        <v>145</v>
      </c>
      <c r="AF13" s="4" t="s">
        <v>149</v>
      </c>
      <c r="AI13" s="4" t="s">
        <v>24</v>
      </c>
      <c r="AJ13" s="4" t="s">
        <v>25</v>
      </c>
      <c r="AK13" s="4" t="s">
        <v>36</v>
      </c>
      <c r="AL13" s="15" t="s">
        <v>27</v>
      </c>
      <c r="AM13" s="15" t="s">
        <v>28</v>
      </c>
    </row>
    <row r="14" spans="1:41">
      <c r="P14" s="14" t="s">
        <v>117</v>
      </c>
      <c r="R14" s="14" t="s">
        <v>116</v>
      </c>
      <c r="T14" s="14" t="s">
        <v>118</v>
      </c>
      <c r="V14" s="14" t="s">
        <v>119</v>
      </c>
      <c r="AB14" s="14" t="s">
        <v>120</v>
      </c>
      <c r="AD14" s="26" t="s">
        <v>154</v>
      </c>
      <c r="AE14" s="4" t="s">
        <v>146</v>
      </c>
      <c r="AF14" s="4" t="s">
        <v>150</v>
      </c>
      <c r="AI14" s="4" t="s">
        <v>24</v>
      </c>
      <c r="AJ14" s="4" t="s">
        <v>25</v>
      </c>
      <c r="AK14" s="4" t="s">
        <v>36</v>
      </c>
      <c r="AL14" s="15" t="s">
        <v>27</v>
      </c>
      <c r="AM14" s="15" t="s">
        <v>28</v>
      </c>
    </row>
    <row r="15" spans="1:41">
      <c r="P15" s="14" t="s">
        <v>117</v>
      </c>
      <c r="R15" s="14" t="s">
        <v>116</v>
      </c>
      <c r="T15" s="14" t="s">
        <v>118</v>
      </c>
      <c r="V15" s="14" t="s">
        <v>119</v>
      </c>
      <c r="AB15" s="14" t="s">
        <v>120</v>
      </c>
      <c r="AD15" s="26" t="s">
        <v>155</v>
      </c>
      <c r="AE15" s="4" t="s">
        <v>147</v>
      </c>
      <c r="AF15" s="4" t="s">
        <v>151</v>
      </c>
      <c r="AI15" s="4" t="s">
        <v>24</v>
      </c>
      <c r="AJ15" s="4" t="s">
        <v>25</v>
      </c>
      <c r="AK15" s="4" t="s">
        <v>36</v>
      </c>
      <c r="AL15" s="15" t="s">
        <v>27</v>
      </c>
      <c r="AM15" s="15" t="s">
        <v>28</v>
      </c>
    </row>
    <row r="16" spans="1:41">
      <c r="P16" s="14" t="s">
        <v>117</v>
      </c>
      <c r="R16" s="14" t="s">
        <v>116</v>
      </c>
      <c r="T16" s="14" t="s">
        <v>118</v>
      </c>
      <c r="V16" s="14" t="s">
        <v>119</v>
      </c>
      <c r="AB16" s="14" t="s">
        <v>120</v>
      </c>
      <c r="AD16" s="26" t="s">
        <v>156</v>
      </c>
      <c r="AE16" s="4" t="s">
        <v>148</v>
      </c>
      <c r="AF16" s="4" t="s">
        <v>152</v>
      </c>
      <c r="AI16" s="4" t="s">
        <v>24</v>
      </c>
      <c r="AJ16" s="4" t="s">
        <v>25</v>
      </c>
      <c r="AK16" s="4" t="s">
        <v>36</v>
      </c>
      <c r="AL16" s="15" t="s">
        <v>27</v>
      </c>
      <c r="AM16"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Dann Turner</cp:lastModifiedBy>
  <dcterms:created xsi:type="dcterms:W3CDTF">2023-02-08T19:24:03Z</dcterms:created>
  <dcterms:modified xsi:type="dcterms:W3CDTF">2025-07-01T06:47:58Z</dcterms:modified>
</cp:coreProperties>
</file>