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1" documentId="13_ncr:1_{1374A735-69CA-4E52-9819-D7935795CA7C}" xr6:coauthVersionLast="47" xr6:coauthVersionMax="47" xr10:uidLastSave="{1E2D795C-D752-43DB-8ACD-F9A6CCA244EA}"/>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 ref="AL5" authorId="0" shapeId="0" xr:uid="{AFDBB608-5713-43F1-8D29-1ADD105068C8}">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L6" authorId="0" shapeId="0" xr:uid="{42389D83-38DE-4AF1-8A12-85163677FE3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L7" authorId="0" shapeId="0" xr:uid="{5201B5F2-A65D-4060-A459-E05CD5B661AD}">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<sst xmlns="http://schemas.openxmlformats.org/spreadsheetml/2006/main" count="172" uniqueCount="126">
  <si>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</si>
  <si>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</si>
  <si>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</si>
  <si>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</si>
  <si>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</si>
  <si>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</si>
  <si>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</si>
  <si>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</si>
  <si>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</si>
  <si>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</si>
  <si>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</si>
  <si>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</si>
  <si>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</si>
  <si>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</si>
  <si>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</si>
  <si>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</si>
  <si>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</si>
  <si>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</si>
  <si>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</si>
  <si>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</si>
  <si>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</si>
  <si>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</si>
  <si>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</si>
  <si>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</si>
  <si>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</si>
  <si>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</si>
  <si>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</si>
  <si>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</si>
  <si>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</si>
  <si>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</si>
  <si>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</si>
  <si>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</si>
  <si>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</si>
  <si>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</si>
  <si>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</si>
  <si>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</si>
  <si>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</si>
  <si>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</si>
  <si>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</si>
  <si>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</si>
  <si>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</si>
  <si>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Pituviridae</t>
  </si>
  <si>
    <t>Create new</t>
  </si>
  <si>
    <t>family</t>
  </si>
  <si>
    <t>Pituvirus</t>
  </si>
  <si>
    <t>genus</t>
  </si>
  <si>
    <t>Pituvirus akira</t>
  </si>
  <si>
    <t>PQ351753</t>
  </si>
  <si>
    <t>Klebsiella phage vB_VIPKPNMC05</t>
  </si>
  <si>
    <t>VIPKPNMC05</t>
  </si>
  <si>
    <t>CG</t>
  </si>
  <si>
    <t>dsDNA</t>
  </si>
  <si>
    <t>bacteria</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</si>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</sst>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sz val="12"/>
      <name val="Calibri"/>
      <family val="2"/>
      <scheme val="minor"/>
    </font>
    <font>
      <i/>
      <sz val="11"/>
      <name val="Calibri (Body)_x0000_"/>
    </font>
    <font>
      <b/>
      <sz val="12"/>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1">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1" fillId="7" borderId="1" xfId="0" applyFont="1" applyFill="1" applyBorder="1" applyAlignment="1" applyProtection="1">
      <alignment horizontal="left"/>
      <protection locked="0"/>
    </xf>
    <xf numFmtId="0" fontId="32"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12">
    <dxf>
      <font>
        <color rgb="FF9C0006"/>
      </font>
      <fill>
        <patternFill>
          <bgColor rgb="FFFFC7CE"/>
        </patternFill>
      </fill>
    </dxf>
    <dxf>
      <font>
        <color rgb="FF9C0006"/>
      </font>
      <fill>
        <patternFill>
          <bgColor rgb="FFFFC7CE"/>
        </patternFill>
      </fill>
    </dxf>
    <dxf>
      <font>
        <b val="0"/>
        <i val="0"/>
      </font>
    </dxf>
    <dxf>
      <font>
        <color rgb="FFFF0000"/>
      </font>
    </dxf>
    <dxf>
      <font>
        <b/>
        <i val="0"/>
        <color rgb="FF7030A0"/>
      </font>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A3"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11"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F1" zoomScale="110" zoomScaleNormal="110" workbookViewId="0">
      <pane ySplit="4" topLeftCell="A5" activePane="bottomLeft" state="frozen"/>
      <selection pane="bottomLeft" activeCell="AH7" sqref="AH7"/>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5" style="26" customWidth="1"/>
    <col min="31" max="31" width="31.375" style="4" customWidth="1"/>
    <col min="32" max="32" width="4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8" t="s">
        <v>3</v>
      </c>
      <c r="C1" s="48"/>
      <c r="D1" s="48"/>
      <c r="E1" s="49" t="e">
        <f ca="1">IF(LEN(cellFilenameFormatErrors)=0,LEFT(cellBaseFilename,9),"Code is automatically derived from the filename: 'YEAR.###X.[STATUS.][v#.]DESCRIPTION.xlsx', X=SC code")</f>
        <v>#VALUE!</v>
      </c>
      <c r="F1" s="49"/>
      <c r="G1" s="49"/>
      <c r="H1" s="49"/>
      <c r="I1" s="49"/>
      <c r="J1" s="49"/>
      <c r="K1" s="49"/>
      <c r="L1" s="49"/>
      <c r="M1" s="49"/>
      <c r="N1" s="49"/>
      <c r="O1" s="49"/>
      <c r="P1" s="39"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40"/>
      <c r="R1" s="40"/>
      <c r="S1" s="40"/>
      <c r="T1" s="40"/>
      <c r="U1" s="40"/>
      <c r="V1" s="40"/>
      <c r="W1" s="40"/>
      <c r="X1" s="40"/>
      <c r="Y1" s="40"/>
      <c r="Z1" s="40"/>
      <c r="AA1" s="40"/>
      <c r="AB1" s="40"/>
      <c r="AC1" s="40"/>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8" t="s">
        <v>6</v>
      </c>
      <c r="C2" s="48"/>
      <c r="D2" s="48"/>
      <c r="E2" s="50"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50"/>
      <c r="G2" s="50"/>
      <c r="H2" s="50"/>
      <c r="I2" s="50"/>
      <c r="J2" s="50"/>
      <c r="K2" s="50"/>
      <c r="L2" s="50"/>
      <c r="M2" s="50"/>
      <c r="N2" s="50"/>
      <c r="O2" s="50"/>
      <c r="P2" s="41" t="e">
        <f ca="1">_xlfn.CONCAT(
IF(NOT(ISERROR(AF2)),"","Study Section code ('"&amp;AE2&amp;"') is not valid; ")
)</f>
        <v>#VALUE!</v>
      </c>
      <c r="Q2" s="42"/>
      <c r="R2" s="42"/>
      <c r="S2" s="42"/>
      <c r="T2" s="42"/>
      <c r="U2" s="42"/>
      <c r="V2" s="42"/>
      <c r="W2" s="42"/>
      <c r="X2" s="42"/>
      <c r="Y2" s="42"/>
      <c r="Z2" s="42"/>
      <c r="AA2" s="42"/>
      <c r="AB2" s="42"/>
      <c r="AC2" s="42"/>
      <c r="AD2" s="30" t="s">
        <v>4</v>
      </c>
      <c r="AE2" s="24" t="e">
        <f ca="1">MID(AE1,9,1)</f>
        <v>#VALUE!</v>
      </c>
      <c r="AF2" s="24" t="e">
        <f ca="1">VLOOKUP(AE2,studySectionCodeLUT,2,FALSE)</f>
        <v>#VALUE!</v>
      </c>
      <c r="AG2" s="3"/>
      <c r="AH2" s="3"/>
      <c r="AI2" s="3"/>
      <c r="AJ2" s="3"/>
      <c r="AK2" s="3"/>
      <c r="AL2" s="3"/>
      <c r="AM2" s="3"/>
      <c r="AN2" s="3"/>
    </row>
    <row r="3" spans="1:41" ht="36" customHeight="1">
      <c r="A3" s="43" t="s">
        <v>7</v>
      </c>
      <c r="B3" s="43"/>
      <c r="C3" s="43"/>
      <c r="D3" s="43"/>
      <c r="E3" s="43"/>
      <c r="F3" s="43"/>
      <c r="G3" s="43"/>
      <c r="H3" s="43"/>
      <c r="I3" s="43"/>
      <c r="J3" s="43"/>
      <c r="K3" s="43"/>
      <c r="L3" s="43"/>
      <c r="M3" s="43"/>
      <c r="N3" s="43"/>
      <c r="O3" s="43"/>
      <c r="P3" s="44" t="s">
        <v>8</v>
      </c>
      <c r="Q3" s="44"/>
      <c r="R3" s="44"/>
      <c r="S3" s="44"/>
      <c r="T3" s="44"/>
      <c r="U3" s="44"/>
      <c r="V3" s="44"/>
      <c r="W3" s="44"/>
      <c r="X3" s="44"/>
      <c r="Y3" s="44"/>
      <c r="Z3" s="44"/>
      <c r="AA3" s="44"/>
      <c r="AB3" s="44"/>
      <c r="AC3" s="44"/>
      <c r="AD3" s="44"/>
      <c r="AE3" s="45" t="s">
        <v>9</v>
      </c>
      <c r="AF3" s="46"/>
      <c r="AG3" s="46"/>
      <c r="AH3" s="46"/>
      <c r="AI3" s="46"/>
      <c r="AJ3" s="46"/>
      <c r="AK3" s="47"/>
      <c r="AL3" s="37" t="s">
        <v>10</v>
      </c>
      <c r="AM3" s="38"/>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5" t="s">
        <v>39</v>
      </c>
      <c r="U5" s="34"/>
      <c r="V5" s="34" t="s">
        <v>40</v>
      </c>
      <c r="W5" s="34"/>
      <c r="X5" s="34"/>
      <c r="Y5" s="34"/>
      <c r="Z5" s="34" t="s">
        <v>41</v>
      </c>
      <c r="AA5" s="34"/>
      <c r="AB5" s="34"/>
      <c r="AC5" s="34"/>
      <c r="AD5" s="36"/>
      <c r="AL5" s="21" t="s">
        <v>42</v>
      </c>
      <c r="AM5" s="15" t="s">
        <v>43</v>
      </c>
    </row>
    <row r="6" spans="1:41">
      <c r="P6" s="34" t="s">
        <v>37</v>
      </c>
      <c r="Q6" s="34"/>
      <c r="R6" s="34" t="s">
        <v>38</v>
      </c>
      <c r="S6" s="34"/>
      <c r="T6" s="35" t="s">
        <v>39</v>
      </c>
      <c r="U6" s="34"/>
      <c r="V6" s="34" t="s">
        <v>40</v>
      </c>
      <c r="W6" s="34"/>
      <c r="X6" s="34"/>
      <c r="Y6" s="34"/>
      <c r="Z6" s="34" t="s">
        <v>41</v>
      </c>
      <c r="AA6" s="34"/>
      <c r="AB6" s="34" t="s">
        <v>44</v>
      </c>
      <c r="AC6" s="34"/>
      <c r="AD6" s="36"/>
      <c r="AL6" s="21" t="s">
        <v>42</v>
      </c>
      <c r="AM6" s="15" t="s">
        <v>45</v>
      </c>
    </row>
    <row r="7" spans="1:41">
      <c r="P7" s="34" t="s">
        <v>37</v>
      </c>
      <c r="Q7" s="34"/>
      <c r="R7" s="34" t="s">
        <v>38</v>
      </c>
      <c r="S7" s="34"/>
      <c r="T7" s="35" t="s">
        <v>39</v>
      </c>
      <c r="U7" s="34"/>
      <c r="V7" s="34" t="s">
        <v>40</v>
      </c>
      <c r="W7" s="34"/>
      <c r="X7" s="34"/>
      <c r="Y7" s="34"/>
      <c r="Z7" s="34" t="s">
        <v>41</v>
      </c>
      <c r="AA7" s="34"/>
      <c r="AB7" s="34" t="s">
        <v>44</v>
      </c>
      <c r="AC7" s="34"/>
      <c r="AD7" s="36" t="s">
        <v>46</v>
      </c>
      <c r="AE7" s="4" t="s">
        <v>47</v>
      </c>
      <c r="AF7" s="4" t="s">
        <v>48</v>
      </c>
      <c r="AG7" s="4" t="s">
        <v>49</v>
      </c>
      <c r="AI7" s="4" t="s">
        <v>50</v>
      </c>
      <c r="AJ7" s="4" t="s">
        <v>51</v>
      </c>
      <c r="AK7" s="4" t="s">
        <v>52</v>
      </c>
      <c r="AL7" s="21" t="s">
        <v>42</v>
      </c>
      <c r="AM7"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5:S7 U5:AD7">
    <cfRule type="expression" dxfId="10" priority="4">
      <formula>ROW(A5)&gt;5</formula>
    </cfRule>
  </conditionalFormatting>
  <conditionalFormatting sqref="A1:AD4 A8:AD1048576">
    <cfRule type="expression" dxfId="9" priority="8">
      <formula>ROW(A1)&gt;5</formula>
    </cfRule>
  </conditionalFormatting>
  <conditionalFormatting sqref="P1:P4 Q3:AC4 P8:AC1048574">
    <cfRule type="expression" dxfId="8" priority="10">
      <formula>AND(NOT(ISBLANK(P1)),COUNTA(Q1:$AD1)=0)</formula>
    </cfRule>
  </conditionalFormatting>
  <conditionalFormatting sqref="P5:S7 U5:AC7">
    <cfRule type="containsText" dxfId="7" priority="5" operator="containsText" text=" ">
      <formula>NOT(ISERROR(SEARCH(" ",P5)))</formula>
    </cfRule>
    <cfRule type="expression" dxfId="6" priority="6">
      <formula>AND(NOT(ISBLANK(P5)),COUNTA(Q5:$AD5)=0)</formula>
    </cfRule>
  </conditionalFormatting>
  <conditionalFormatting sqref="P4:AC4 P8:AC1048576">
    <cfRule type="containsText" dxfId="5" priority="9" operator="containsText" text=" ">
      <formula>NOT(ISERROR(SEARCH(" ",P4)))</formula>
    </cfRule>
  </conditionalFormatting>
  <conditionalFormatting sqref="P1048575:AC1048576">
    <cfRule type="expression" dxfId="4" priority="29">
      <formula>AND(NOT(ISBLANK(P1048575)),COUNTA(Q1048575:$AD1048576)=0)</formula>
    </cfRule>
  </conditionalFormatting>
  <conditionalFormatting sqref="T5:T7">
    <cfRule type="expression" dxfId="3" priority="2">
      <formula>AND($AM5 = "Create new", $AN5 = "phylum")=TRUE</formula>
    </cfRule>
    <cfRule type="containsText" dxfId="2" priority="3" operator="containsText" text="Unassigned">
      <formula>NOT(ISERROR(SEARCH("Unassigned",T5)))</formula>
    </cfRule>
  </conditionalFormatting>
  <conditionalFormatting sqref="AD1:AD1048576">
    <cfRule type="expression" dxfId="1" priority="7">
      <formula>NOT(OR(OR(AD1="",AD1="Species"),_xlfn.CONCAT(AB1," ")=LEFT(AD1,LEN(AB1)+1)))</formula>
    </cfRule>
  </conditionalFormatting>
  <conditionalFormatting sqref="AM4:AM1048576">
    <cfRule type="expression" dxfId="0" priority="1">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4 Q8:AC1048576 Q5:S7 U5:AC7"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 AM8:AM1048576</xm:sqref>
        </x14:dataValidation>
        <x14:dataValidation type="list" errorStyle="warning" allowBlank="1" showInputMessage="1" showErrorMessage="1" xr:uid="{D4A1542F-405E-D64A-BE3C-CC6C4DBA969B}">
          <x14:formula1>
            <xm:f>'Menu Items (Do not change)'!$D:$D</xm:f>
          </x14:formula1>
          <xm:sqref>AL1:AL2 AL4 AL8:AL1048576</xm:sqref>
        </x14:dataValidation>
        <x14:dataValidation type="list" allowBlank="1" showInputMessage="1" showErrorMessage="1" xr:uid="{A06AA229-0857-F944-B8A0-A7ACB2C06BCE}">
          <x14:formula1>
            <xm:f>'Menu Items (Do not change)'!$A:$A</xm:f>
          </x14:formula1>
          <xm:sqref>AI1:AI4 AI8:AI1048576</xm:sqref>
        </x14:dataValidation>
        <x14:dataValidation type="list" allowBlank="1" showInputMessage="1" showErrorMessage="1" xr:uid="{642967BF-B8D5-C949-A6C5-EBDB9A96BA7A}">
          <x14:formula1>
            <xm:f>'Menu Items (Do not change)'!$B:$B</xm:f>
          </x14:formula1>
          <xm:sqref>AJ1:AJ4 AJ8:AJ1048576</xm:sqref>
        </x14:dataValidation>
        <x14:dataValidation type="list" allowBlank="1" showInputMessage="1" showErrorMessage="1" xr:uid="{D5517CF9-E545-E544-ACC1-445A15EC38A3}">
          <x14:formula1>
            <xm:f>'Menu Items (Do not change)'!$C:$C</xm:f>
          </x14:formula1>
          <xm:sqref>AK1:AK4 AK8:AK1048576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election activeCell="A3" sqref="A3"/>
    </sheetView>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53</v>
      </c>
      <c r="G1" s="11"/>
    </row>
    <row r="2" spans="1:7">
      <c r="A2" s="12" t="s">
        <v>54</v>
      </c>
      <c r="B2" s="12" t="s">
        <v>54</v>
      </c>
      <c r="C2" s="12" t="s">
        <v>54</v>
      </c>
      <c r="D2" s="12" t="s">
        <v>54</v>
      </c>
      <c r="E2" s="12" t="s">
        <v>54</v>
      </c>
      <c r="F2" t="s">
        <v>55</v>
      </c>
      <c r="G2" t="s">
        <v>56</v>
      </c>
    </row>
    <row r="3" spans="1:7">
      <c r="A3" s="9" t="s">
        <v>50</v>
      </c>
      <c r="B3" t="s">
        <v>51</v>
      </c>
      <c r="C3" s="9" t="s">
        <v>57</v>
      </c>
      <c r="D3" s="9" t="s">
        <v>42</v>
      </c>
      <c r="E3" s="9" t="s">
        <v>4</v>
      </c>
      <c r="F3" t="s">
        <v>58</v>
      </c>
      <c r="G3" t="s">
        <v>59</v>
      </c>
    </row>
    <row r="4" spans="1:7">
      <c r="A4" s="9" t="s">
        <v>60</v>
      </c>
      <c r="B4" t="s">
        <v>61</v>
      </c>
      <c r="C4" s="9" t="s">
        <v>62</v>
      </c>
      <c r="D4" s="9" t="s">
        <v>63</v>
      </c>
      <c r="E4" s="9" t="s">
        <v>64</v>
      </c>
      <c r="F4" t="s">
        <v>65</v>
      </c>
      <c r="G4" t="s">
        <v>66</v>
      </c>
    </row>
    <row r="5" spans="1:7">
      <c r="A5" s="9" t="s">
        <v>67</v>
      </c>
      <c r="B5" t="s">
        <v>68</v>
      </c>
      <c r="C5" s="9" t="s">
        <v>52</v>
      </c>
      <c r="D5" s="9" t="s">
        <v>69</v>
      </c>
      <c r="E5" s="9" t="s">
        <v>45</v>
      </c>
      <c r="F5" t="s">
        <v>70</v>
      </c>
      <c r="G5" t="s">
        <v>71</v>
      </c>
    </row>
    <row r="6" spans="1:7">
      <c r="A6" s="10"/>
      <c r="B6" t="s">
        <v>72</v>
      </c>
      <c r="C6" s="9" t="s">
        <v>73</v>
      </c>
      <c r="D6" s="9" t="s">
        <v>74</v>
      </c>
      <c r="E6" s="9" t="s">
        <v>75</v>
      </c>
      <c r="F6" t="s">
        <v>76</v>
      </c>
      <c r="G6" t="s">
        <v>77</v>
      </c>
    </row>
    <row r="7" spans="1:7">
      <c r="A7" s="10"/>
      <c r="B7" t="s">
        <v>78</v>
      </c>
      <c r="C7" s="9" t="s">
        <v>79</v>
      </c>
      <c r="D7" s="9" t="s">
        <v>80</v>
      </c>
      <c r="E7" s="9" t="s">
        <v>43</v>
      </c>
      <c r="F7" t="s">
        <v>81</v>
      </c>
      <c r="G7" t="s">
        <v>82</v>
      </c>
    </row>
    <row r="8" spans="1:7">
      <c r="A8" s="10"/>
      <c r="B8" t="s">
        <v>83</v>
      </c>
      <c r="C8" s="9" t="s">
        <v>84</v>
      </c>
      <c r="D8" s="9" t="s">
        <v>85</v>
      </c>
      <c r="E8" s="9" t="s">
        <v>86</v>
      </c>
      <c r="F8" t="s">
        <v>87</v>
      </c>
      <c r="G8" t="s">
        <v>88</v>
      </c>
    </row>
    <row r="9" spans="1:7">
      <c r="A9" s="10"/>
      <c r="B9" t="s">
        <v>89</v>
      </c>
      <c r="C9" s="9" t="s">
        <v>90</v>
      </c>
      <c r="D9" s="9" t="s">
        <v>91</v>
      </c>
      <c r="E9" s="9" t="s">
        <v>92</v>
      </c>
      <c r="F9" t="s">
        <v>93</v>
      </c>
      <c r="G9" t="s">
        <v>94</v>
      </c>
    </row>
    <row r="10" spans="1:7">
      <c r="A10" s="10"/>
      <c r="B10" t="s">
        <v>95</v>
      </c>
      <c r="C10" s="9" t="s">
        <v>96</v>
      </c>
      <c r="D10" s="9" t="s">
        <v>97</v>
      </c>
      <c r="E10" s="9" t="s">
        <v>98</v>
      </c>
    </row>
    <row r="11" spans="1:7">
      <c r="A11" s="10"/>
      <c r="B11" t="s">
        <v>99</v>
      </c>
      <c r="C11" s="9" t="s">
        <v>100</v>
      </c>
      <c r="D11" s="9" t="s">
        <v>101</v>
      </c>
      <c r="E11" s="9" t="s">
        <v>102</v>
      </c>
    </row>
    <row r="12" spans="1:7">
      <c r="A12" s="10"/>
      <c r="B12" t="s">
        <v>103</v>
      </c>
      <c r="C12" s="9" t="s">
        <v>104</v>
      </c>
      <c r="D12" s="10"/>
      <c r="E12" s="9" t="s">
        <v>105</v>
      </c>
    </row>
    <row r="13" spans="1:7">
      <c r="A13" s="10"/>
      <c r="B13" t="s">
        <v>106</v>
      </c>
      <c r="C13" s="9" t="s">
        <v>107</v>
      </c>
      <c r="D13" s="10"/>
      <c r="E13" s="9" t="s">
        <v>108</v>
      </c>
    </row>
    <row r="14" spans="1:7">
      <c r="A14" s="10"/>
      <c r="B14" t="s">
        <v>109</v>
      </c>
      <c r="C14" s="9" t="s">
        <v>110</v>
      </c>
      <c r="D14" s="10"/>
      <c r="E14" s="9" t="s">
        <v>111</v>
      </c>
    </row>
    <row r="15" spans="1:7">
      <c r="A15" s="10"/>
      <c r="B15" t="s">
        <v>112</v>
      </c>
      <c r="C15" s="9" t="s">
        <v>113</v>
      </c>
      <c r="D15" s="10"/>
      <c r="E15" s="9" t="s">
        <v>114</v>
      </c>
    </row>
    <row r="16" spans="1:7">
      <c r="A16" s="10"/>
      <c r="B16" t="s">
        <v>115</v>
      </c>
      <c r="C16" s="9" t="s">
        <v>116</v>
      </c>
      <c r="D16" s="10"/>
      <c r="E16" s="9" t="s">
        <v>117</v>
      </c>
    </row>
    <row r="17" spans="1:5">
      <c r="A17" s="10"/>
      <c r="B17" t="s">
        <v>118</v>
      </c>
      <c r="C17" s="9" t="s">
        <v>119</v>
      </c>
      <c r="D17" s="10"/>
      <c r="E17" s="9" t="s">
        <v>120</v>
      </c>
    </row>
    <row r="18" spans="1:5">
      <c r="A18" s="10"/>
      <c r="B18" s="10"/>
      <c r="C18" s="9" t="s">
        <v>121</v>
      </c>
      <c r="D18" s="10"/>
      <c r="E18" s="10"/>
    </row>
    <row r="19" spans="1:5">
      <c r="A19" s="10"/>
      <c r="B19" s="10"/>
      <c r="C19" s="9" t="s">
        <v>122</v>
      </c>
      <c r="D19" s="10"/>
      <c r="E19" s="10"/>
    </row>
    <row r="20" spans="1:5">
      <c r="C20" t="s">
        <v>123</v>
      </c>
    </row>
    <row r="21" spans="1:5">
      <c r="C21" t="s">
        <v>124</v>
      </c>
    </row>
    <row r="22" spans="1:5">
      <c r="C22" t="s">
        <v>125</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2025-07-11T08:48:56Z</dcterms:modified>
  <cp:category/>
  <cp:contentStatus/>
</cp:coreProperties>
</file>