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1" documentId="13_ncr:1_{7252AA95-D90F-4B89-9CB5-2D330FC814CD}" xr6:coauthVersionLast="47" xr6:coauthVersionMax="47" xr10:uidLastSave="{0C9D6BE7-05D6-434A-B051-48D02A1C079B}"/>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P1" i="1" l="1"/>
  <c r="E2" i="1" s="1"/>
  <c r="AE2" i="1"/>
  <c r="AF2" i="1" s="1"/>
  <c r="P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<sst xmlns="http://schemas.openxmlformats.org/spreadsheetml/2006/main" count="366" uniqueCount="166">
  <si>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</si>
  <si>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</si>
  <si>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</si>
  <si>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</si>
  <si>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</si>
  <si>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</si>
  <si>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</si>
  <si>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</si>
  <si>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</si>
  <si>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</si>
  <si>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</si>
  <si>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</si>
  <si>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</si>
  <si>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</si>
  <si>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</si>
  <si>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</si>
  <si>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</si>
  <si>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</si>
  <si>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</si>
  <si>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</si>
  <si>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</si>
  <si>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</si>
  <si>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</si>
  <si>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</si>
  <si>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</si>
  <si>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</si>
  <si>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</si>
  <si>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</si>
  <si>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</si>
  <si>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</si>
  <si>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</si>
  <si>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</si>
  <si>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</si>
  <si>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</si>
  <si>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</si>
  <si>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</si>
  <si>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</si>
  <si>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</si>
  <si>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</si>
  <si>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</si>
  <si>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</si>
  <si>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Pantevenvirales</t>
  </si>
  <si>
    <t>Straboviridae</t>
  </si>
  <si>
    <t>Tevenvirinae</t>
  </si>
  <si>
    <t>Karamvirus</t>
  </si>
  <si>
    <t>Karamvirus KMB20</t>
  </si>
  <si>
    <t>OL828291</t>
  </si>
  <si>
    <t>Enterobacter phage vB-EclM_KMB20</t>
  </si>
  <si>
    <t>CG</t>
  </si>
  <si>
    <t>dsDNA</t>
  </si>
  <si>
    <t>bacteria</t>
  </si>
  <si>
    <t>Create new</t>
  </si>
  <si>
    <t>Karamvirus KMB17</t>
  </si>
  <si>
    <t>OL849997</t>
  </si>
  <si>
    <t>Enterobacter phage vB-EclM_KMB17</t>
  </si>
  <si>
    <t>Karamvirus EnC07</t>
  </si>
  <si>
    <t>PQ096442</t>
  </si>
  <si>
    <t>Enterobacter phage EnC07</t>
  </si>
  <si>
    <t>Karamvirus PS49</t>
  </si>
  <si>
    <t>PP212877</t>
  </si>
  <si>
    <t>Aeromonas phage PS49</t>
  </si>
  <si>
    <t>Karamvirus RZH</t>
  </si>
  <si>
    <t>PQ140450</t>
  </si>
  <si>
    <t>Enterobacter phage vB_EluP_RZH</t>
  </si>
  <si>
    <t>Karamvirus CW742</t>
  </si>
  <si>
    <t>PV019367</t>
  </si>
  <si>
    <t>Enterobacter phage vB_ECC_CW742</t>
  </si>
  <si>
    <t>Karamvirus EnC15</t>
  </si>
  <si>
    <t>PQ096439</t>
  </si>
  <si>
    <t>Enterobacter phage EnC15</t>
  </si>
  <si>
    <t>Karamvirus Entb43</t>
  </si>
  <si>
    <t>ON585039</t>
  </si>
  <si>
    <t>Enterobacter phage Entb_43</t>
  </si>
  <si>
    <t>Karamvirus VPA32</t>
  </si>
  <si>
    <t>OP558005</t>
  </si>
  <si>
    <t>Klebsiella phage vB_KpnM_VPA32</t>
  </si>
  <si>
    <t>Karamvirus UFV01</t>
  </si>
  <si>
    <t>ON454249</t>
  </si>
  <si>
    <t>Enterobacter phage vB_EclM-UFV01</t>
  </si>
  <si>
    <t>Karamvirus Ent31</t>
  </si>
  <si>
    <t>OR567511</t>
  </si>
  <si>
    <t>Enterobacter phage vB_Ent31</t>
  </si>
  <si>
    <t>Karamvirus AS6</t>
  </si>
  <si>
    <t>OR753410</t>
  </si>
  <si>
    <t>Enterobacter phage vB_EclM_AS6</t>
  </si>
  <si>
    <t>Karamvirus fGhEcl01</t>
  </si>
  <si>
    <t>ON212265</t>
  </si>
  <si>
    <t>Enterobacter phage fGh-Ecl01</t>
  </si>
  <si>
    <t>Karamvirus EnA02</t>
  </si>
  <si>
    <t>PQ096440</t>
  </si>
  <si>
    <t>Enterobacter phage EnA02</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</si>
  <si>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</si>
  <si>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</si>
  <si>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</si>
  <si>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</si>
  <si>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</si>
  <si>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</si>
  <si>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</si>
  <si>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</si>
  <si>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</si>
  <si>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</si>
  <si>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</si>
  <si>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</si>
  <si>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</si>
  <si>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</si>
  <si>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</si>
  <si>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</si>
  <si>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Move</t>
  </si>
  <si>
    <t>genus</t>
  </si>
  <si>
    <t>F</t>
  </si>
  <si>
    <t>Fungal and protist virus (F) proposals</t>
  </si>
  <si>
    <t>ssDNA(+)</t>
  </si>
  <si>
    <t>freshwater (S)</t>
  </si>
  <si>
    <t>Rename</t>
  </si>
  <si>
    <t>subfamily</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</si>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</sst>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48">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2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7">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val="0"/>
        <i/>
      </font>
    </dxf>
    <dxf>
      <font>
        <b val="0"/>
        <i/>
      </font>
    </dxf>
  </dxfs>
  <tableStyles count="0" defaultTableStyle="TableStyleMedium2" defaultPivotStyle="PivotStyleLight16"/>
  <colors>
    <mruColors>
      <color rgb="FFFFD966"/>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6"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8"/>
  <sheetViews>
    <sheetView tabSelected="1" zoomScale="130" zoomScaleNormal="130" workbookViewId="0">
      <pane ySplit="4" topLeftCell="A5" activePane="bottomLeft" state="frozen"/>
      <selection pane="bottomLeft" activeCell="AE5" sqref="AE5:AE18"/>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10.875" style="26"/>
    <col min="31" max="31" width="31.375" style="4" customWidth="1"/>
    <col min="32" max="32" width="27.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45" t="s">
        <v>3</v>
      </c>
      <c r="C1" s="45"/>
      <c r="D1" s="45"/>
      <c r="E1" s="46" t="e">
        <f ca="1">IF(LEN(cellFilenameFormatErrors)=0,LEFT(cellBaseFilename,9),"Code is automatically derived from the filename: 'YEAR.###X.[STATUS.][v#.]DESCRIPTION.xlsx', X=SC code")</f>
        <v>#VALUE!</v>
      </c>
      <c r="F1" s="46"/>
      <c r="G1" s="46"/>
      <c r="H1" s="46"/>
      <c r="I1" s="46"/>
      <c r="J1" s="46"/>
      <c r="K1" s="46"/>
      <c r="L1" s="46"/>
      <c r="M1" s="46"/>
      <c r="N1" s="46"/>
      <c r="O1" s="46"/>
      <c r="P1" s="36"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37"/>
      <c r="R1" s="37"/>
      <c r="S1" s="37"/>
      <c r="T1" s="37"/>
      <c r="U1" s="37"/>
      <c r="V1" s="37"/>
      <c r="W1" s="37"/>
      <c r="X1" s="37"/>
      <c r="Y1" s="37"/>
      <c r="Z1" s="37"/>
      <c r="AA1" s="37"/>
      <c r="AB1" s="37"/>
      <c r="AC1" s="37"/>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45" t="s">
        <v>6</v>
      </c>
      <c r="C2" s="45"/>
      <c r="D2" s="45"/>
      <c r="E2" s="47"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47"/>
      <c r="G2" s="47"/>
      <c r="H2" s="47"/>
      <c r="I2" s="47"/>
      <c r="J2" s="47"/>
      <c r="K2" s="47"/>
      <c r="L2" s="47"/>
      <c r="M2" s="47"/>
      <c r="N2" s="47"/>
      <c r="O2" s="47"/>
      <c r="P2" s="38" t="e">
        <f ca="1">_xlfn.CONCAT(
IF(NOT(ISERROR(AF2)),"","Study Section code ('"&amp;AE2&amp;"') is not valid; ")
)</f>
        <v>#VALUE!</v>
      </c>
      <c r="Q2" s="39"/>
      <c r="R2" s="39"/>
      <c r="S2" s="39"/>
      <c r="T2" s="39"/>
      <c r="U2" s="39"/>
      <c r="V2" s="39"/>
      <c r="W2" s="39"/>
      <c r="X2" s="39"/>
      <c r="Y2" s="39"/>
      <c r="Z2" s="39"/>
      <c r="AA2" s="39"/>
      <c r="AB2" s="39"/>
      <c r="AC2" s="39"/>
      <c r="AD2" s="30" t="s">
        <v>4</v>
      </c>
      <c r="AE2" s="24" t="e">
        <f ca="1">MID(AE1,9,1)</f>
        <v>#VALUE!</v>
      </c>
      <c r="AF2" s="24" t="e">
        <f ca="1">VLOOKUP(AE2,studySectionCodeLUT,2,FALSE)</f>
        <v>#VALUE!</v>
      </c>
      <c r="AG2" s="3"/>
      <c r="AH2" s="3"/>
      <c r="AI2" s="3"/>
      <c r="AJ2" s="3"/>
      <c r="AK2" s="3"/>
      <c r="AL2" s="3"/>
      <c r="AM2" s="3"/>
      <c r="AN2" s="3"/>
    </row>
    <row r="3" spans="1:41" ht="36" customHeight="1">
      <c r="A3" s="40" t="s">
        <v>7</v>
      </c>
      <c r="B3" s="40"/>
      <c r="C3" s="40"/>
      <c r="D3" s="40"/>
      <c r="E3" s="40"/>
      <c r="F3" s="40"/>
      <c r="G3" s="40"/>
      <c r="H3" s="40"/>
      <c r="I3" s="40"/>
      <c r="J3" s="40"/>
      <c r="K3" s="40"/>
      <c r="L3" s="40"/>
      <c r="M3" s="40"/>
      <c r="N3" s="40"/>
      <c r="O3" s="40"/>
      <c r="P3" s="41" t="s">
        <v>8</v>
      </c>
      <c r="Q3" s="41"/>
      <c r="R3" s="41"/>
      <c r="S3" s="41"/>
      <c r="T3" s="41"/>
      <c r="U3" s="41"/>
      <c r="V3" s="41"/>
      <c r="W3" s="41"/>
      <c r="X3" s="41"/>
      <c r="Y3" s="41"/>
      <c r="Z3" s="41"/>
      <c r="AA3" s="41"/>
      <c r="AB3" s="41"/>
      <c r="AC3" s="41"/>
      <c r="AD3" s="41"/>
      <c r="AE3" s="42" t="s">
        <v>9</v>
      </c>
      <c r="AF3" s="43"/>
      <c r="AG3" s="43"/>
      <c r="AH3" s="43"/>
      <c r="AI3" s="43"/>
      <c r="AJ3" s="43"/>
      <c r="AK3" s="44"/>
      <c r="AL3" s="34" t="s">
        <v>10</v>
      </c>
      <c r="AM3" s="35"/>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14" t="s">
        <v>37</v>
      </c>
      <c r="R5" s="14" t="s">
        <v>38</v>
      </c>
      <c r="T5" s="14" t="s">
        <v>39</v>
      </c>
      <c r="V5" s="14" t="s">
        <v>40</v>
      </c>
      <c r="X5" s="14" t="s">
        <v>41</v>
      </c>
      <c r="Z5" s="14" t="s">
        <v>42</v>
      </c>
      <c r="AA5" s="14" t="s">
        <v>43</v>
      </c>
      <c r="AB5" s="14" t="s">
        <v>44</v>
      </c>
      <c r="AD5" s="26" t="s">
        <v>45</v>
      </c>
      <c r="AE5" s="4" t="s">
        <v>46</v>
      </c>
      <c r="AF5" s="4" t="s">
        <v>47</v>
      </c>
      <c r="AI5" s="4" t="s">
        <v>48</v>
      </c>
      <c r="AJ5" s="4" t="s">
        <v>49</v>
      </c>
      <c r="AK5" s="4" t="s">
        <v>50</v>
      </c>
      <c r="AL5" s="15" t="s">
        <v>51</v>
      </c>
      <c r="AM5" s="15" t="s">
        <v>4</v>
      </c>
    </row>
    <row r="6" spans="1:41">
      <c r="P6" s="14" t="s">
        <v>37</v>
      </c>
      <c r="R6" s="14" t="s">
        <v>38</v>
      </c>
      <c r="T6" s="14" t="s">
        <v>39</v>
      </c>
      <c r="V6" s="14" t="s">
        <v>40</v>
      </c>
      <c r="X6" s="14" t="s">
        <v>41</v>
      </c>
      <c r="Z6" s="14" t="s">
        <v>42</v>
      </c>
      <c r="AA6" s="14" t="s">
        <v>43</v>
      </c>
      <c r="AB6" s="14" t="s">
        <v>44</v>
      </c>
      <c r="AD6" s="26" t="s">
        <v>52</v>
      </c>
      <c r="AE6" s="4" t="s">
        <v>53</v>
      </c>
      <c r="AF6" s="4" t="s">
        <v>54</v>
      </c>
      <c r="AI6" s="4" t="s">
        <v>48</v>
      </c>
      <c r="AJ6" s="4" t="s">
        <v>49</v>
      </c>
      <c r="AK6" s="4" t="s">
        <v>50</v>
      </c>
      <c r="AL6" s="15" t="s">
        <v>51</v>
      </c>
      <c r="AM6" s="15" t="s">
        <v>4</v>
      </c>
    </row>
    <row r="7" spans="1:41">
      <c r="P7" s="14" t="s">
        <v>37</v>
      </c>
      <c r="R7" s="14" t="s">
        <v>38</v>
      </c>
      <c r="T7" s="14" t="s">
        <v>39</v>
      </c>
      <c r="V7" s="14" t="s">
        <v>40</v>
      </c>
      <c r="X7" s="14" t="s">
        <v>41</v>
      </c>
      <c r="Z7" s="14" t="s">
        <v>42</v>
      </c>
      <c r="AA7" s="14" t="s">
        <v>43</v>
      </c>
      <c r="AB7" s="14" t="s">
        <v>44</v>
      </c>
      <c r="AD7" s="26" t="s">
        <v>55</v>
      </c>
      <c r="AE7" s="4" t="s">
        <v>56</v>
      </c>
      <c r="AF7" s="4" t="s">
        <v>57</v>
      </c>
      <c r="AI7" s="4" t="s">
        <v>48</v>
      </c>
      <c r="AJ7" s="4" t="s">
        <v>49</v>
      </c>
      <c r="AK7" s="4" t="s">
        <v>50</v>
      </c>
      <c r="AL7" s="15" t="s">
        <v>51</v>
      </c>
      <c r="AM7" s="15" t="s">
        <v>4</v>
      </c>
    </row>
    <row r="8" spans="1:41">
      <c r="P8" s="14" t="s">
        <v>37</v>
      </c>
      <c r="R8" s="14" t="s">
        <v>38</v>
      </c>
      <c r="T8" s="14" t="s">
        <v>39</v>
      </c>
      <c r="V8" s="14" t="s">
        <v>40</v>
      </c>
      <c r="X8" s="14" t="s">
        <v>41</v>
      </c>
      <c r="Z8" s="14" t="s">
        <v>42</v>
      </c>
      <c r="AA8" s="14" t="s">
        <v>43</v>
      </c>
      <c r="AB8" s="14" t="s">
        <v>44</v>
      </c>
      <c r="AD8" s="26" t="s">
        <v>58</v>
      </c>
      <c r="AE8" s="4" t="s">
        <v>59</v>
      </c>
      <c r="AF8" s="4" t="s">
        <v>60</v>
      </c>
      <c r="AI8" s="4" t="s">
        <v>48</v>
      </c>
      <c r="AJ8" s="4" t="s">
        <v>49</v>
      </c>
      <c r="AK8" s="4" t="s">
        <v>50</v>
      </c>
      <c r="AL8" s="15" t="s">
        <v>51</v>
      </c>
      <c r="AM8" s="15" t="s">
        <v>4</v>
      </c>
    </row>
    <row r="9" spans="1:41">
      <c r="P9" s="14" t="s">
        <v>37</v>
      </c>
      <c r="R9" s="14" t="s">
        <v>38</v>
      </c>
      <c r="T9" s="14" t="s">
        <v>39</v>
      </c>
      <c r="V9" s="14" t="s">
        <v>40</v>
      </c>
      <c r="X9" s="14" t="s">
        <v>41</v>
      </c>
      <c r="Z9" s="14" t="s">
        <v>42</v>
      </c>
      <c r="AA9" s="14" t="s">
        <v>43</v>
      </c>
      <c r="AB9" s="14" t="s">
        <v>44</v>
      </c>
      <c r="AD9" s="26" t="s">
        <v>61</v>
      </c>
      <c r="AE9" s="4" t="s">
        <v>62</v>
      </c>
      <c r="AF9" s="4" t="s">
        <v>63</v>
      </c>
      <c r="AI9" s="4" t="s">
        <v>48</v>
      </c>
      <c r="AJ9" s="4" t="s">
        <v>49</v>
      </c>
      <c r="AK9" s="4" t="s">
        <v>50</v>
      </c>
      <c r="AL9" s="15" t="s">
        <v>51</v>
      </c>
      <c r="AM9" s="15" t="s">
        <v>4</v>
      </c>
    </row>
    <row r="10" spans="1:41">
      <c r="P10" s="14" t="s">
        <v>37</v>
      </c>
      <c r="R10" s="14" t="s">
        <v>38</v>
      </c>
      <c r="T10" s="14" t="s">
        <v>39</v>
      </c>
      <c r="V10" s="14" t="s">
        <v>40</v>
      </c>
      <c r="X10" s="14" t="s">
        <v>41</v>
      </c>
      <c r="Z10" s="14" t="s">
        <v>42</v>
      </c>
      <c r="AA10" s="14" t="s">
        <v>43</v>
      </c>
      <c r="AB10" s="14" t="s">
        <v>44</v>
      </c>
      <c r="AD10" s="26" t="s">
        <v>64</v>
      </c>
      <c r="AE10" s="4" t="s">
        <v>65</v>
      </c>
      <c r="AF10" s="4" t="s">
        <v>66</v>
      </c>
      <c r="AI10" s="4" t="s">
        <v>48</v>
      </c>
      <c r="AJ10" s="4" t="s">
        <v>49</v>
      </c>
      <c r="AK10" s="4" t="s">
        <v>50</v>
      </c>
      <c r="AL10" s="15" t="s">
        <v>51</v>
      </c>
      <c r="AM10" s="15" t="s">
        <v>4</v>
      </c>
    </row>
    <row r="11" spans="1:41">
      <c r="P11" s="14" t="s">
        <v>37</v>
      </c>
      <c r="R11" s="14" t="s">
        <v>38</v>
      </c>
      <c r="T11" s="14" t="s">
        <v>39</v>
      </c>
      <c r="V11" s="14" t="s">
        <v>40</v>
      </c>
      <c r="X11" s="14" t="s">
        <v>41</v>
      </c>
      <c r="Z11" s="14" t="s">
        <v>42</v>
      </c>
      <c r="AA11" s="14" t="s">
        <v>43</v>
      </c>
      <c r="AB11" s="14" t="s">
        <v>44</v>
      </c>
      <c r="AD11" s="26" t="s">
        <v>67</v>
      </c>
      <c r="AE11" s="4" t="s">
        <v>68</v>
      </c>
      <c r="AF11" s="4" t="s">
        <v>69</v>
      </c>
      <c r="AI11" s="4" t="s">
        <v>48</v>
      </c>
      <c r="AJ11" s="4" t="s">
        <v>49</v>
      </c>
      <c r="AK11" s="4" t="s">
        <v>50</v>
      </c>
      <c r="AL11" s="15" t="s">
        <v>51</v>
      </c>
      <c r="AM11" s="15" t="s">
        <v>4</v>
      </c>
    </row>
    <row r="12" spans="1:41">
      <c r="P12" s="14" t="s">
        <v>37</v>
      </c>
      <c r="R12" s="14" t="s">
        <v>38</v>
      </c>
      <c r="T12" s="14" t="s">
        <v>39</v>
      </c>
      <c r="V12" s="14" t="s">
        <v>40</v>
      </c>
      <c r="X12" s="14" t="s">
        <v>41</v>
      </c>
      <c r="Z12" s="14" t="s">
        <v>42</v>
      </c>
      <c r="AA12" s="14" t="s">
        <v>43</v>
      </c>
      <c r="AB12" s="14" t="s">
        <v>44</v>
      </c>
      <c r="AD12" s="26" t="s">
        <v>70</v>
      </c>
      <c r="AE12" s="4" t="s">
        <v>71</v>
      </c>
      <c r="AF12" s="4" t="s">
        <v>72</v>
      </c>
      <c r="AI12" s="4" t="s">
        <v>48</v>
      </c>
      <c r="AJ12" s="4" t="s">
        <v>49</v>
      </c>
      <c r="AK12" s="4" t="s">
        <v>50</v>
      </c>
      <c r="AL12" s="15" t="s">
        <v>51</v>
      </c>
      <c r="AM12" s="15" t="s">
        <v>4</v>
      </c>
    </row>
    <row r="13" spans="1:41">
      <c r="P13" s="14" t="s">
        <v>37</v>
      </c>
      <c r="R13" s="14" t="s">
        <v>38</v>
      </c>
      <c r="T13" s="14" t="s">
        <v>39</v>
      </c>
      <c r="V13" s="14" t="s">
        <v>40</v>
      </c>
      <c r="X13" s="14" t="s">
        <v>41</v>
      </c>
      <c r="Z13" s="14" t="s">
        <v>42</v>
      </c>
      <c r="AA13" s="14" t="s">
        <v>43</v>
      </c>
      <c r="AB13" s="14" t="s">
        <v>44</v>
      </c>
      <c r="AD13" s="26" t="s">
        <v>73</v>
      </c>
      <c r="AE13" s="4" t="s">
        <v>74</v>
      </c>
      <c r="AF13" s="4" t="s">
        <v>75</v>
      </c>
      <c r="AI13" s="4" t="s">
        <v>48</v>
      </c>
      <c r="AJ13" s="4" t="s">
        <v>49</v>
      </c>
      <c r="AK13" s="4" t="s">
        <v>50</v>
      </c>
      <c r="AL13" s="15" t="s">
        <v>51</v>
      </c>
      <c r="AM13" s="15" t="s">
        <v>4</v>
      </c>
    </row>
    <row r="14" spans="1:41">
      <c r="P14" s="14" t="s">
        <v>37</v>
      </c>
      <c r="R14" s="14" t="s">
        <v>38</v>
      </c>
      <c r="T14" s="14" t="s">
        <v>39</v>
      </c>
      <c r="V14" s="14" t="s">
        <v>40</v>
      </c>
      <c r="X14" s="14" t="s">
        <v>41</v>
      </c>
      <c r="Z14" s="14" t="s">
        <v>42</v>
      </c>
      <c r="AA14" s="14" t="s">
        <v>43</v>
      </c>
      <c r="AB14" s="14" t="s">
        <v>44</v>
      </c>
      <c r="AD14" s="26" t="s">
        <v>76</v>
      </c>
      <c r="AE14" s="4" t="s">
        <v>77</v>
      </c>
      <c r="AF14" s="4" t="s">
        <v>78</v>
      </c>
      <c r="AI14" s="4" t="s">
        <v>48</v>
      </c>
      <c r="AJ14" s="4" t="s">
        <v>49</v>
      </c>
      <c r="AK14" s="4" t="s">
        <v>50</v>
      </c>
      <c r="AL14" s="15" t="s">
        <v>51</v>
      </c>
      <c r="AM14" s="15" t="s">
        <v>4</v>
      </c>
    </row>
    <row r="15" spans="1:41">
      <c r="P15" s="14" t="s">
        <v>37</v>
      </c>
      <c r="R15" s="14" t="s">
        <v>38</v>
      </c>
      <c r="T15" s="14" t="s">
        <v>39</v>
      </c>
      <c r="V15" s="14" t="s">
        <v>40</v>
      </c>
      <c r="X15" s="14" t="s">
        <v>41</v>
      </c>
      <c r="Z15" s="14" t="s">
        <v>42</v>
      </c>
      <c r="AA15" s="14" t="s">
        <v>43</v>
      </c>
      <c r="AB15" s="14" t="s">
        <v>44</v>
      </c>
      <c r="AD15" s="26" t="s">
        <v>79</v>
      </c>
      <c r="AE15" s="4" t="s">
        <v>80</v>
      </c>
      <c r="AF15" s="4" t="s">
        <v>81</v>
      </c>
      <c r="AI15" s="4" t="s">
        <v>48</v>
      </c>
      <c r="AJ15" s="4" t="s">
        <v>49</v>
      </c>
      <c r="AK15" s="4" t="s">
        <v>50</v>
      </c>
      <c r="AL15" s="15" t="s">
        <v>51</v>
      </c>
      <c r="AM15" s="15" t="s">
        <v>4</v>
      </c>
    </row>
    <row r="16" spans="1:41">
      <c r="P16" s="14" t="s">
        <v>37</v>
      </c>
      <c r="R16" s="14" t="s">
        <v>38</v>
      </c>
      <c r="T16" s="14" t="s">
        <v>39</v>
      </c>
      <c r="V16" s="14" t="s">
        <v>40</v>
      </c>
      <c r="X16" s="14" t="s">
        <v>41</v>
      </c>
      <c r="Z16" s="14" t="s">
        <v>42</v>
      </c>
      <c r="AA16" s="14" t="s">
        <v>43</v>
      </c>
      <c r="AB16" s="14" t="s">
        <v>44</v>
      </c>
      <c r="AD16" s="26" t="s">
        <v>82</v>
      </c>
      <c r="AE16" s="4" t="s">
        <v>83</v>
      </c>
      <c r="AF16" s="4" t="s">
        <v>84</v>
      </c>
      <c r="AI16" s="4" t="s">
        <v>48</v>
      </c>
      <c r="AJ16" s="4" t="s">
        <v>49</v>
      </c>
      <c r="AK16" s="4" t="s">
        <v>50</v>
      </c>
      <c r="AL16" s="15" t="s">
        <v>51</v>
      </c>
      <c r="AM16" s="15" t="s">
        <v>4</v>
      </c>
    </row>
    <row r="17" spans="16:39">
      <c r="P17" s="14" t="s">
        <v>37</v>
      </c>
      <c r="R17" s="14" t="s">
        <v>38</v>
      </c>
      <c r="T17" s="14" t="s">
        <v>39</v>
      </c>
      <c r="V17" s="14" t="s">
        <v>40</v>
      </c>
      <c r="X17" s="14" t="s">
        <v>41</v>
      </c>
      <c r="Z17" s="14" t="s">
        <v>42</v>
      </c>
      <c r="AA17" s="14" t="s">
        <v>43</v>
      </c>
      <c r="AB17" s="14" t="s">
        <v>44</v>
      </c>
      <c r="AD17" s="26" t="s">
        <v>85</v>
      </c>
      <c r="AE17" s="4" t="s">
        <v>86</v>
      </c>
      <c r="AF17" s="4" t="s">
        <v>87</v>
      </c>
      <c r="AI17" s="4" t="s">
        <v>48</v>
      </c>
      <c r="AJ17" s="4" t="s">
        <v>49</v>
      </c>
      <c r="AK17" s="4" t="s">
        <v>50</v>
      </c>
      <c r="AL17" s="15" t="s">
        <v>51</v>
      </c>
      <c r="AM17" s="15" t="s">
        <v>4</v>
      </c>
    </row>
    <row r="18" spans="16:39">
      <c r="P18" s="14" t="s">
        <v>37</v>
      </c>
      <c r="R18" s="14" t="s">
        <v>38</v>
      </c>
      <c r="T18" s="14" t="s">
        <v>39</v>
      </c>
      <c r="V18" s="14" t="s">
        <v>40</v>
      </c>
      <c r="X18" s="14" t="s">
        <v>41</v>
      </c>
      <c r="Z18" s="14" t="s">
        <v>42</v>
      </c>
      <c r="AA18" s="14" t="s">
        <v>43</v>
      </c>
      <c r="AB18" s="14" t="s">
        <v>44</v>
      </c>
      <c r="AD18" s="26" t="s">
        <v>88</v>
      </c>
      <c r="AE18" s="4" t="s">
        <v>89</v>
      </c>
      <c r="AF18" s="4" t="s">
        <v>90</v>
      </c>
      <c r="AI18" s="4" t="s">
        <v>48</v>
      </c>
      <c r="AJ18" s="4" t="s">
        <v>49</v>
      </c>
      <c r="AK18" s="4" t="s">
        <v>50</v>
      </c>
      <c r="AL18" s="15" t="s">
        <v>51</v>
      </c>
      <c r="AM18"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A1:AD1048576">
    <cfRule type="expression" dxfId="5" priority="1">
      <formula>ROW(A1)&gt;5</formula>
    </cfRule>
  </conditionalFormatting>
  <conditionalFormatting sqref="P1:P1048574 Q3:AC1048574">
    <cfRule type="expression" dxfId="4" priority="3">
      <formula>AND(NOT(ISBLANK(P1)),COUNTA(Q1:$AD1)=0)</formula>
    </cfRule>
  </conditionalFormatting>
  <conditionalFormatting sqref="P4:AC1048576">
    <cfRule type="containsText" dxfId="3" priority="2" operator="containsText" text=" ">
      <formula>NOT(ISERROR(SEARCH(" ",P4)))</formula>
    </cfRule>
  </conditionalFormatting>
  <conditionalFormatting sqref="P1048575:AC1048576">
    <cfRule type="expression" dxfId="2" priority="22">
      <formula>AND(NOT(ISBLANK(P1048575)),COUNTA(Q1048575:$AD1048576)=0)</formula>
    </cfRule>
  </conditionalFormatting>
  <conditionalFormatting sqref="AD1:AD1048576">
    <cfRule type="expression" dxfId="1" priority="17">
      <formula>NOT(OR(OR(AD1="",AD1="Species"),_xlfn.CONCAT(AB1," ")=LEFT(AD1,LEN(AB1)+1)))</formula>
    </cfRule>
  </conditionalFormatting>
  <conditionalFormatting sqref="AM4:AM1048576">
    <cfRule type="expression" dxfId="0" priority="19">
      <formula>NOT(AM4=proposedRank)</formula>
    </cfRule>
  </conditionalFormatting>
  <dataValidations count="3">
    <dataValidation allowBlank="1" showErrorMessage="1" errorTitle="No spaces allowed" error="Taxon names above the rank of species may NOT contain spaces." promptTitle="No spaces allowed" prompt="Taxon names above the rank of species may NOT contain spaces." sqref="Q3:AC1048576 P1:P1048576" xr:uid="{E28B2548-7112-D542-A592-7F8E7C97D14F}"/>
    <dataValidation type="custom" allowBlank="1" showInputMessage="1" showErrorMessage="1" errorTitle="Binomial Naming" error="Species name must start with the name of it's genus." promptTitle="binomial" sqref="AD5:AD1048576 AD1:AD3" xr:uid="{F0B5041E-5EED-9A4F-AEA2-CE79CD657BC6}">
      <formula1>OR(LEFT(AD1048573,LEN(AB1048573))=AB1048573,AD1048573="Species")</formula1>
    </dataValidation>
    <dataValidation type="custom" allowBlank="1" showInputMessage="1" showErrorMessage="1" errorTitle="Binomial Naming" error="Species name must start with the name of it's genus." promptTitle="binomial" sqref="AD4" xr:uid="{F6B44584-17CB-1447-BCCC-309F2C70B20D}">
      <formula1>OR(LEFT(#REF!,LEN(#REF!))=#REF!,#REF!="Species")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38EDF07A-5ABF-F74C-87EC-3757F65074B3}">
          <x14:formula1>
            <xm:f>'Menu Items (Do not change)'!$E:$E</xm:f>
          </x14:formula1>
          <xm:sqref>AM4:AM1048576 AM1:AM2</xm:sqref>
        </x14:dataValidation>
        <x14:dataValidation type="list" errorStyle="warning" allowBlank="1" showInputMessage="1" showErrorMessage="1" xr:uid="{D4A1542F-405E-D64A-BE3C-CC6C4DBA969B}">
          <x14:formula1>
            <xm:f>'Menu Items (Do not change)'!$D:$D</xm:f>
          </x14:formula1>
          <xm:sqref>AL4:AL1048576 AL1:AL2</xm:sqref>
        </x14:dataValidation>
        <x14:dataValidation type="list" allowBlank="1" showInputMessage="1" showErrorMessage="1" xr:uid="{A06AA229-0857-F944-B8A0-A7ACB2C06BCE}">
          <x14:formula1>
            <xm:f>'Menu Items (Do not change)'!$A:$A</xm:f>
          </x14:formula1>
          <xm:sqref>AI1:AI1048576</xm:sqref>
        </x14:dataValidation>
        <x14:dataValidation type="list" allowBlank="1" showInputMessage="1" showErrorMessage="1" xr:uid="{642967BF-B8D5-C949-A6C5-EBDB9A96BA7A}">
          <x14:formula1>
            <xm:f>'Menu Items (Do not change)'!$B:$B</xm:f>
          </x14:formula1>
          <xm:sqref>AJ1:AJ1048576</xm:sqref>
        </x14:dataValidation>
        <x14:dataValidation type="list" allowBlank="1" showInputMessage="1" showErrorMessage="1" xr:uid="{D5517CF9-E545-E544-ACC1-445A15EC38A3}">
          <x14:formula1>
            <xm:f>'Menu Items (Do not change)'!$C:$C</xm:f>
          </x14:formula1>
          <xm:sqref>AK1:AK1048576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91</v>
      </c>
      <c r="G1" s="11"/>
    </row>
    <row r="2" spans="1:7">
      <c r="A2" s="12" t="s">
        <v>92</v>
      </c>
      <c r="B2" s="12" t="s">
        <v>92</v>
      </c>
      <c r="C2" s="12" t="s">
        <v>92</v>
      </c>
      <c r="D2" s="12" t="s">
        <v>92</v>
      </c>
      <c r="E2" s="12" t="s">
        <v>92</v>
      </c>
      <c r="F2" t="s">
        <v>93</v>
      </c>
      <c r="G2" t="s">
        <v>94</v>
      </c>
    </row>
    <row r="3" spans="1:7">
      <c r="A3" s="9" t="s">
        <v>48</v>
      </c>
      <c r="B3" t="s">
        <v>49</v>
      </c>
      <c r="C3" s="9" t="s">
        <v>95</v>
      </c>
      <c r="D3" s="9" t="s">
        <v>51</v>
      </c>
      <c r="E3" s="9" t="s">
        <v>4</v>
      </c>
      <c r="F3" t="s">
        <v>96</v>
      </c>
      <c r="G3" t="s">
        <v>97</v>
      </c>
    </row>
    <row r="4" spans="1:7">
      <c r="A4" s="9" t="s">
        <v>98</v>
      </c>
      <c r="B4" t="s">
        <v>99</v>
      </c>
      <c r="C4" s="9" t="s">
        <v>100</v>
      </c>
      <c r="D4" s="9" t="s">
        <v>101</v>
      </c>
      <c r="E4" s="9" t="s">
        <v>102</v>
      </c>
      <c r="F4" t="s">
        <v>103</v>
      </c>
      <c r="G4" t="s">
        <v>104</v>
      </c>
    </row>
    <row r="5" spans="1:7">
      <c r="A5" s="9" t="s">
        <v>105</v>
      </c>
      <c r="B5" t="s">
        <v>106</v>
      </c>
      <c r="C5" s="9" t="s">
        <v>50</v>
      </c>
      <c r="D5" s="9" t="s">
        <v>107</v>
      </c>
      <c r="E5" s="9" t="s">
        <v>108</v>
      </c>
      <c r="F5" t="s">
        <v>109</v>
      </c>
      <c r="G5" t="s">
        <v>110</v>
      </c>
    </row>
    <row r="6" spans="1:7">
      <c r="A6" s="10"/>
      <c r="B6" t="s">
        <v>111</v>
      </c>
      <c r="C6" s="9" t="s">
        <v>112</v>
      </c>
      <c r="D6" s="9" t="s">
        <v>113</v>
      </c>
      <c r="E6" s="9" t="s">
        <v>114</v>
      </c>
      <c r="F6" t="s">
        <v>115</v>
      </c>
      <c r="G6" t="s">
        <v>116</v>
      </c>
    </row>
    <row r="7" spans="1:7">
      <c r="A7" s="10"/>
      <c r="B7" t="s">
        <v>117</v>
      </c>
      <c r="C7" s="9" t="s">
        <v>118</v>
      </c>
      <c r="D7" s="9" t="s">
        <v>119</v>
      </c>
      <c r="E7" s="9" t="s">
        <v>120</v>
      </c>
      <c r="F7" t="s">
        <v>121</v>
      </c>
      <c r="G7" t="s">
        <v>122</v>
      </c>
    </row>
    <row r="8" spans="1:7">
      <c r="A8" s="10"/>
      <c r="B8" t="s">
        <v>123</v>
      </c>
      <c r="C8" s="9" t="s">
        <v>124</v>
      </c>
      <c r="D8" s="9" t="s">
        <v>125</v>
      </c>
      <c r="E8" s="9" t="s">
        <v>126</v>
      </c>
      <c r="F8" t="s">
        <v>127</v>
      </c>
      <c r="G8" t="s">
        <v>128</v>
      </c>
    </row>
    <row r="9" spans="1:7">
      <c r="A9" s="10"/>
      <c r="B9" t="s">
        <v>129</v>
      </c>
      <c r="C9" s="9" t="s">
        <v>130</v>
      </c>
      <c r="D9" s="9" t="s">
        <v>131</v>
      </c>
      <c r="E9" s="9" t="s">
        <v>132</v>
      </c>
      <c r="F9" t="s">
        <v>133</v>
      </c>
      <c r="G9" t="s">
        <v>134</v>
      </c>
    </row>
    <row r="10" spans="1:7">
      <c r="A10" s="10"/>
      <c r="B10" t="s">
        <v>135</v>
      </c>
      <c r="C10" s="9" t="s">
        <v>136</v>
      </c>
      <c r="D10" s="9" t="s">
        <v>137</v>
      </c>
      <c r="E10" s="9" t="s">
        <v>138</v>
      </c>
    </row>
    <row r="11" spans="1:7">
      <c r="A11" s="10"/>
      <c r="B11" t="s">
        <v>139</v>
      </c>
      <c r="C11" s="9" t="s">
        <v>140</v>
      </c>
      <c r="D11" s="9" t="s">
        <v>141</v>
      </c>
      <c r="E11" s="9" t="s">
        <v>142</v>
      </c>
    </row>
    <row r="12" spans="1:7">
      <c r="A12" s="10"/>
      <c r="B12" t="s">
        <v>143</v>
      </c>
      <c r="C12" s="9" t="s">
        <v>144</v>
      </c>
      <c r="D12" s="10"/>
      <c r="E12" s="9" t="s">
        <v>145</v>
      </c>
    </row>
    <row r="13" spans="1:7">
      <c r="A13" s="10"/>
      <c r="B13" t="s">
        <v>146</v>
      </c>
      <c r="C13" s="9" t="s">
        <v>147</v>
      </c>
      <c r="D13" s="10"/>
      <c r="E13" s="9" t="s">
        <v>148</v>
      </c>
    </row>
    <row r="14" spans="1:7">
      <c r="A14" s="10"/>
      <c r="B14" t="s">
        <v>149</v>
      </c>
      <c r="C14" s="9" t="s">
        <v>150</v>
      </c>
      <c r="D14" s="10"/>
      <c r="E14" s="9" t="s">
        <v>151</v>
      </c>
    </row>
    <row r="15" spans="1:7">
      <c r="A15" s="10"/>
      <c r="B15" t="s">
        <v>152</v>
      </c>
      <c r="C15" s="9" t="s">
        <v>153</v>
      </c>
      <c r="D15" s="10"/>
      <c r="E15" s="9" t="s">
        <v>154</v>
      </c>
    </row>
    <row r="16" spans="1:7">
      <c r="A16" s="10"/>
      <c r="B16" t="s">
        <v>155</v>
      </c>
      <c r="C16" s="9" t="s">
        <v>156</v>
      </c>
      <c r="D16" s="10"/>
      <c r="E16" s="9" t="s">
        <v>157</v>
      </c>
    </row>
    <row r="17" spans="1:5">
      <c r="A17" s="10"/>
      <c r="B17" t="s">
        <v>158</v>
      </c>
      <c r="C17" s="9" t="s">
        <v>159</v>
      </c>
      <c r="D17" s="10"/>
      <c r="E17" s="9" t="s">
        <v>160</v>
      </c>
    </row>
    <row r="18" spans="1:5">
      <c r="A18" s="10"/>
      <c r="B18" s="10"/>
      <c r="C18" s="9" t="s">
        <v>161</v>
      </c>
      <c r="D18" s="10"/>
      <c r="E18" s="10"/>
    </row>
    <row r="19" spans="1:5">
      <c r="A19" s="10"/>
      <c r="B19" s="10"/>
      <c r="C19" s="9" t="s">
        <v>162</v>
      </c>
      <c r="D19" s="10"/>
      <c r="E19" s="10"/>
    </row>
    <row r="20" spans="1:5">
      <c r="C20" t="s">
        <v>163</v>
      </c>
    </row>
    <row r="21" spans="1:5">
      <c r="C21" t="s">
        <v>164</v>
      </c>
    </row>
    <row r="22" spans="1:5">
      <c r="C22" t="s">
        <v>165</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2025-07-11T06:17:37Z</dcterms:modified>
  <cp:category/>
  <cp:contentStatus/>
</cp:coreProperties>
</file>