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jensh\Desktop\"/>
    </mc:Choice>
  </mc:AlternateContent>
  <xr:revisionPtr revIDLastSave="0" documentId="13_ncr:1_{63F997F5-67B4-419C-A8EB-AC36C16A53C0}" xr6:coauthVersionLast="47" xr6:coauthVersionMax="47" xr10:uidLastSave="{00000000-0000-0000-0000-000000000000}"/>
  <bookViews>
    <workbookView xWindow="6000" yWindow="600" windowWidth="39300" windowHeight="19935"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Template'!$AL$1:$AL$4</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AE2" i="1"/>
  <c r="AF2" i="1" s="1"/>
  <c r="P2" i="1" s="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sharedStrings.xml><?xml version="1.0" encoding="utf-8"?>
<sst xmlns="http://schemas.openxmlformats.org/spreadsheetml/2006/main" count="178" uniqueCount="127">
  <si>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</si>
  <si>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</si>
  <si>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</si>
  <si>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</si>
  <si>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</si>
  <si>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</si>
  <si>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</si>
  <si>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</si>
  <si>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</si>
  <si>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</si>
  <si>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</si>
  <si>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</si>
  <si>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</si>
  <si>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</si>
  <si>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</si>
  <si>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</si>
  <si>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</si>
  <si>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</si>
  <si>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</si>
  <si>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</si>
  <si>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</si>
  <si>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</si>
  <si>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</si>
  <si>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</si>
  <si>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</si>
  <si>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</si>
  <si>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</si>
  <si>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</si>
  <si>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</si>
  <si>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</si>
  <si>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</si>
  <si>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</si>
  <si>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</si>
  <si>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</si>
  <si>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</si>
  <si>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</si>
  <si>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</si>
  <si>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</si>
  <si>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</si>
  <si>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</si>
  <si>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</si>
  <si>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</si>
  <si>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</si>
  <si>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</si>
  <si>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</si>
  <si>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</si>
  <si>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</si>
  <si>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</si>
  <si>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</si>
  <si>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</si>
  <si>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</si>
  <si>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</si>
  <si>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</si>
  <si>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</si>
  <si>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</si>
  <si>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</si>
  <si>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</si>
  <si>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</si>
  <si>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</si>
  <si>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</si>
  <si>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</si>
  <si>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</si>
  <si>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</si>
  <si>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</si>
  <si>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</si>
  <si>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</si>
  <si>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</si>
  <si>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</si>
  <si>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</si>
  <si>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</si>
  <si>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</si>
  <si>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</si>
  <si>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</si>
  <si>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</si>
  <si>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</si>
  <si>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</si>
  <si>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</si>
  <si>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</si>
  <si>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</si>
  <si>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</si>
  <si>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</si>
  <si>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</si>
  <si>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</si>
  <si>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</si>
  <si>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</si>
  <si>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</si>
  <si>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</si>
  <si>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</si>
  <si>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</si>
  <si>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</si>
  <si>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</si>
  <si>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</si>
  <si>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</si>
  <si>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</si>
  <si>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</si>
  <si>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</si>
  <si>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</si>
  <si>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</si>
  <si>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</si>
  <si>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</si>
  <si>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</si>
  <si>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</si>
  <si>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</si>
  <si>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</si>
  <si>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</si>
  <si>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</si>
  <si>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</si>
  <si>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</si>
  <si>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</si>
  <si>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</si>
  <si>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</si>
  <si>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</si>
  <si>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</si>
  <si>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</si>
  <si>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</si>
  <si>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</si>
  <si>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</si>
  <si>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</si>
  <si>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Kitrinoviricota</t>
  </si>
  <si>
    <t>Magsaviricetes</t>
  </si>
  <si>
    <t>Nodamuvirales</t>
  </si>
  <si>
    <t>Sinhaliviridae</t>
  </si>
  <si>
    <t>Sinaivirus</t>
  </si>
  <si>
    <t>Lake Sinai virus 1</t>
  </si>
  <si>
    <t>Lake Sinai virus 2</t>
  </si>
  <si>
    <t>Sinaivirus apis</t>
  </si>
  <si>
    <t>Sinaivirus sinaiense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</si>
</sst>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charset val="204"/>
      <scheme val="minor"/>
    </font>
    <font>
      <b/>
      <sz val="12"/>
      <color rgb="FF7030A0"/>
      <name val="Calibri"/>
      <family val="2"/>
      <charset val="204"/>
      <scheme val="minor"/>
    </font>
    <font>
      <sz val="11"/>
      <color indexed="8"/>
      <name val="Calibri"/>
      <family val="2"/>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3">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4" borderId="1" xfId="0" applyFont="1" applyFill="1" applyBorder="1"/>
    <xf numFmtId="0" fontId="30" fillId="7" borderId="1" xfId="0" applyFont="1" applyFill="1" applyBorder="1"/>
    <xf numFmtId="0" fontId="31" fillId="7" borderId="1" xfId="0" applyFont="1" applyFill="1" applyBorder="1"/>
    <xf numFmtId="49" fontId="32" fillId="0" borderId="1" xfId="0" applyNumberFormat="1" applyFont="1" applyBorder="1" applyAlignment="1" applyProtection="1">
      <alignment horizontal="left"/>
      <protection locked="0"/>
    </xf>
    <xf numFmtId="0" fontId="33" fillId="4"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b val="0"/>
        <i/>
      </font>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election activeCell="B14" sqref="B14"/>
    </sheetView>
  </sheetViews>
  <sheetFormatPr defaultColWidth="11" defaultRowHeight="15.75"/>
  <cols>
    <col min="1" max="1" width="2.875" customWidth="1"/>
    <col min="2" max="2" width="173.5" customWidth="1"/>
  </cols>
  <sheetData>
    <row r="1" spans="2:2" ht="36.950000000000003" customHeight="1">
      <c r="B1" s="33" t="s">
        <v>114</v>
      </c>
    </row>
    <row r="2" spans="2:2" ht="236.25">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3"/>
  <sheetViews>
    <sheetView tabSelected="1" topLeftCell="V1" zoomScale="85" zoomScaleNormal="85" workbookViewId="0">
      <pane ySplit="4" topLeftCell="A5" activePane="bottomLeft" state="frozen"/>
      <selection pane="bottomLeft" activeCell="AN16" sqref="AN16"/>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4" width="10.875" style="2"/>
    <col min="15" max="15" width="24.875" style="2" customWidth="1"/>
    <col min="16" max="16" width="17" style="14" customWidth="1"/>
    <col min="17" max="29" width="10.875" style="14"/>
    <col min="30" max="30" width="28.5" style="26" customWidth="1"/>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25.25" style="4" customWidth="1"/>
    <col min="38" max="39" width="10.875" style="15"/>
    <col min="40" max="40" width="56.625" style="1" customWidth="1"/>
  </cols>
  <sheetData>
    <row r="1" spans="1:41" s="17" customFormat="1" ht="23.25">
      <c r="A1" s="18" t="s">
        <v>81</v>
      </c>
      <c r="B1" s="50" t="s">
        <v>112</v>
      </c>
      <c r="C1" s="50"/>
      <c r="D1" s="50"/>
      <c r="E1" s="51" t="str">
        <f ca="1">IF(LEN(cellFilenameFormatErrors)=0,LEFT(cellBaseFilename,9),"Code is automatically derived from the filename: 'YEAR.###X.[STATUS.][v#.]DESCRIPTION.xlsx', X=SC code")</f>
        <v>Code is automatically derived from the filename: 'YEAR.###X.[STATUS.][v#.]DESCRIPTION.xlsx', X=SC code</v>
      </c>
      <c r="F1" s="51"/>
      <c r="G1" s="51"/>
      <c r="H1" s="51"/>
      <c r="I1" s="51"/>
      <c r="J1" s="51"/>
      <c r="K1" s="51"/>
      <c r="L1" s="51"/>
      <c r="M1" s="51"/>
      <c r="N1" s="51"/>
      <c r="O1" s="51"/>
      <c r="P1" s="41"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xml:space="preserve">Filename does not have proposal number after the 'YEAR.'; </v>
      </c>
      <c r="Q1" s="42"/>
      <c r="R1" s="42"/>
      <c r="S1" s="42"/>
      <c r="T1" s="42"/>
      <c r="U1" s="42"/>
      <c r="V1" s="42"/>
      <c r="W1" s="42"/>
      <c r="X1" s="42"/>
      <c r="Y1" s="42"/>
      <c r="Z1" s="42"/>
      <c r="AA1" s="42"/>
      <c r="AB1" s="42"/>
      <c r="AC1" s="42"/>
      <c r="AD1" s="29" t="s">
        <v>28</v>
      </c>
      <c r="AE1" s="25" t="str">
        <f t="array" aca="1" ref="AE1" ca="1">MID(CELL("filename",'Proposal Template'!$B$1),SEARCH("[",CELL("filename",'Proposal Template'!$B$1))+1, SEARCH("]",CELL("filename",'Proposal Template'!$B$1))-SEARCH("[",CELL("filename",'Proposal Template'!$B$1))-1)</f>
        <v>2025.00xS.N.v1.Sinaivirus_2spren.xlsx</v>
      </c>
      <c r="AF1" s="23"/>
      <c r="AG1" s="16"/>
      <c r="AH1" s="16"/>
      <c r="AI1" s="16"/>
      <c r="AJ1" s="16"/>
      <c r="AK1" s="16"/>
      <c r="AL1" s="16"/>
      <c r="AM1" s="16"/>
      <c r="AN1" s="16"/>
      <c r="AO1"/>
    </row>
    <row r="2" spans="1:41" ht="18.75">
      <c r="A2" s="18" t="s">
        <v>115</v>
      </c>
      <c r="B2" s="50" t="s">
        <v>111</v>
      </c>
      <c r="C2" s="50"/>
      <c r="D2" s="50"/>
      <c r="E2" s="52"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Determined from the Code above (X=Study Section abbrev). See columns F and G in the 'Menu Items' tab below.</v>
      </c>
      <c r="F2" s="52"/>
      <c r="G2" s="52"/>
      <c r="H2" s="52"/>
      <c r="I2" s="52"/>
      <c r="J2" s="52"/>
      <c r="K2" s="52"/>
      <c r="L2" s="52"/>
      <c r="M2" s="52"/>
      <c r="N2" s="52"/>
      <c r="O2" s="52"/>
      <c r="P2" s="43" t="str">
        <f ca="1">_xlfn.CONCAT(
IF(NOT(ISERROR(AF2)),"","Study Section code ('"&amp;AE2&amp;"') is not valid; ")
)</f>
        <v/>
      </c>
      <c r="Q2" s="44"/>
      <c r="R2" s="44"/>
      <c r="S2" s="44"/>
      <c r="T2" s="44"/>
      <c r="U2" s="44"/>
      <c r="V2" s="44"/>
      <c r="W2" s="44"/>
      <c r="X2" s="44"/>
      <c r="Y2" s="44"/>
      <c r="Z2" s="44"/>
      <c r="AA2" s="44"/>
      <c r="AB2" s="44"/>
      <c r="AC2" s="44"/>
      <c r="AD2" s="30" t="s">
        <v>28</v>
      </c>
      <c r="AE2" s="24" t="str">
        <f ca="1">MID(AE1,9,1)</f>
        <v>S</v>
      </c>
      <c r="AF2" s="24" t="str">
        <f ca="1">VLOOKUP(AE2,studySectionCodeLUT,2,FALSE)</f>
        <v>Animal +ssRNA (S) proposals</v>
      </c>
      <c r="AG2" s="3"/>
      <c r="AH2" s="3"/>
      <c r="AI2" s="3"/>
      <c r="AJ2" s="3"/>
      <c r="AK2" s="3"/>
      <c r="AL2" s="3"/>
      <c r="AM2" s="3"/>
      <c r="AN2" s="3"/>
    </row>
    <row r="3" spans="1:41" ht="36" customHeight="1">
      <c r="A3" s="45" t="s">
        <v>21</v>
      </c>
      <c r="B3" s="45"/>
      <c r="C3" s="45"/>
      <c r="D3" s="45"/>
      <c r="E3" s="45"/>
      <c r="F3" s="45"/>
      <c r="G3" s="45"/>
      <c r="H3" s="45"/>
      <c r="I3" s="45"/>
      <c r="J3" s="45"/>
      <c r="K3" s="45"/>
      <c r="L3" s="45"/>
      <c r="M3" s="45"/>
      <c r="N3" s="45"/>
      <c r="O3" s="45"/>
      <c r="P3" s="46" t="s">
        <v>22</v>
      </c>
      <c r="Q3" s="46"/>
      <c r="R3" s="46"/>
      <c r="S3" s="46"/>
      <c r="T3" s="46"/>
      <c r="U3" s="46"/>
      <c r="V3" s="46"/>
      <c r="W3" s="46"/>
      <c r="X3" s="46"/>
      <c r="Y3" s="46"/>
      <c r="Z3" s="46"/>
      <c r="AA3" s="46"/>
      <c r="AB3" s="46"/>
      <c r="AC3" s="46"/>
      <c r="AD3" s="46"/>
      <c r="AE3" s="47" t="s">
        <v>110</v>
      </c>
      <c r="AF3" s="48"/>
      <c r="AG3" s="48"/>
      <c r="AH3" s="48"/>
      <c r="AI3" s="48"/>
      <c r="AJ3" s="48"/>
      <c r="AK3" s="49"/>
      <c r="AL3" s="39" t="s">
        <v>109</v>
      </c>
      <c r="AM3" s="40"/>
      <c r="AN3" s="31" t="s">
        <v>23</v>
      </c>
    </row>
    <row r="4" spans="1:41" s="8" customFormat="1" ht="32.1"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c r="A5" s="34" t="s">
        <v>116</v>
      </c>
      <c r="B5" s="34"/>
      <c r="C5" s="34" t="s">
        <v>117</v>
      </c>
      <c r="D5" s="34"/>
      <c r="E5" s="34" t="s">
        <v>118</v>
      </c>
      <c r="F5" s="34"/>
      <c r="G5" s="34" t="s">
        <v>119</v>
      </c>
      <c r="H5" s="34"/>
      <c r="I5" s="34" t="s">
        <v>120</v>
      </c>
      <c r="J5" s="34"/>
      <c r="K5" s="34" t="s">
        <v>121</v>
      </c>
      <c r="L5" s="34"/>
      <c r="M5" s="34" t="s">
        <v>122</v>
      </c>
      <c r="O5" s="38" t="s">
        <v>123</v>
      </c>
      <c r="P5" s="35" t="s">
        <v>116</v>
      </c>
      <c r="Q5" s="35"/>
      <c r="R5" s="35" t="s">
        <v>117</v>
      </c>
      <c r="S5" s="35"/>
      <c r="T5" s="35" t="s">
        <v>118</v>
      </c>
      <c r="U5" s="35"/>
      <c r="V5" s="35" t="s">
        <v>119</v>
      </c>
      <c r="W5" s="35"/>
      <c r="X5" s="35" t="s">
        <v>120</v>
      </c>
      <c r="Y5" s="35"/>
      <c r="Z5" s="35" t="s">
        <v>121</v>
      </c>
      <c r="AA5" s="35"/>
      <c r="AB5" s="35" t="s">
        <v>122</v>
      </c>
      <c r="AD5" s="36" t="s">
        <v>125</v>
      </c>
      <c r="AL5" s="15" t="s">
        <v>37</v>
      </c>
      <c r="AM5" s="15" t="s">
        <v>28</v>
      </c>
      <c r="AN5" s="37"/>
    </row>
    <row r="6" spans="1:41">
      <c r="A6" s="34" t="s">
        <v>116</v>
      </c>
      <c r="B6" s="34"/>
      <c r="C6" s="34" t="s">
        <v>117</v>
      </c>
      <c r="D6" s="34"/>
      <c r="E6" s="34" t="s">
        <v>118</v>
      </c>
      <c r="F6" s="34"/>
      <c r="G6" s="34" t="s">
        <v>119</v>
      </c>
      <c r="H6" s="34"/>
      <c r="I6" s="34" t="s">
        <v>120</v>
      </c>
      <c r="J6" s="34"/>
      <c r="K6" s="34" t="s">
        <v>121</v>
      </c>
      <c r="L6" s="34"/>
      <c r="M6" s="34" t="s">
        <v>122</v>
      </c>
      <c r="O6" s="38" t="s">
        <v>124</v>
      </c>
      <c r="P6" s="35" t="s">
        <v>116</v>
      </c>
      <c r="Q6" s="35"/>
      <c r="R6" s="35" t="s">
        <v>117</v>
      </c>
      <c r="S6" s="35"/>
      <c r="T6" s="35" t="s">
        <v>118</v>
      </c>
      <c r="U6" s="35"/>
      <c r="V6" s="35" t="s">
        <v>119</v>
      </c>
      <c r="W6" s="35"/>
      <c r="X6" s="35" t="s">
        <v>120</v>
      </c>
      <c r="Y6" s="35"/>
      <c r="Z6" s="35" t="s">
        <v>121</v>
      </c>
      <c r="AA6" s="35"/>
      <c r="AB6" s="35" t="s">
        <v>122</v>
      </c>
      <c r="AD6" s="36" t="s">
        <v>126</v>
      </c>
      <c r="AL6" s="15" t="s">
        <v>37</v>
      </c>
      <c r="AM6" s="15" t="s">
        <v>28</v>
      </c>
      <c r="AN6" s="37"/>
    </row>
    <row r="7" spans="1:41">
      <c r="A7" s="34"/>
      <c r="B7" s="34"/>
      <c r="C7" s="34"/>
      <c r="D7" s="34"/>
      <c r="E7" s="34"/>
      <c r="F7" s="34"/>
      <c r="G7" s="34"/>
      <c r="H7" s="34"/>
      <c r="I7" s="34"/>
      <c r="J7" s="34"/>
      <c r="K7" s="34"/>
      <c r="L7" s="34"/>
      <c r="M7" s="34"/>
      <c r="O7" s="38"/>
      <c r="P7" s="35"/>
      <c r="Q7" s="35"/>
      <c r="R7" s="35"/>
      <c r="S7" s="35"/>
      <c r="T7" s="35"/>
      <c r="U7" s="35"/>
      <c r="V7" s="35"/>
      <c r="W7" s="35"/>
      <c r="X7" s="35"/>
      <c r="Y7" s="35"/>
      <c r="Z7" s="35"/>
      <c r="AA7" s="35"/>
      <c r="AB7" s="35"/>
      <c r="AD7" s="36"/>
      <c r="AN7" s="37"/>
    </row>
    <row r="8" spans="1:41">
      <c r="A8" s="34"/>
      <c r="B8" s="34"/>
      <c r="C8" s="34"/>
      <c r="D8" s="34"/>
      <c r="E8" s="34"/>
      <c r="F8" s="34"/>
      <c r="G8" s="34"/>
      <c r="H8" s="34"/>
      <c r="I8" s="34"/>
      <c r="J8" s="34"/>
      <c r="K8" s="34"/>
      <c r="L8" s="34"/>
      <c r="M8" s="34"/>
      <c r="O8" s="38"/>
      <c r="P8" s="35"/>
      <c r="Q8" s="35"/>
      <c r="R8" s="35"/>
      <c r="S8" s="35"/>
      <c r="T8" s="35"/>
      <c r="U8" s="35"/>
      <c r="V8" s="35"/>
      <c r="W8" s="35"/>
      <c r="X8" s="35"/>
      <c r="Y8" s="35"/>
      <c r="Z8" s="35"/>
      <c r="AA8" s="35"/>
      <c r="AB8" s="35"/>
      <c r="AD8" s="36"/>
      <c r="AN8" s="37"/>
    </row>
    <row r="9" spans="1:41">
      <c r="A9" s="34"/>
      <c r="B9" s="34"/>
      <c r="C9" s="34"/>
      <c r="D9" s="34"/>
      <c r="E9" s="34"/>
      <c r="F9" s="34"/>
      <c r="G9" s="34"/>
      <c r="H9" s="34"/>
      <c r="I9" s="34"/>
      <c r="J9" s="34"/>
      <c r="K9" s="34"/>
      <c r="L9" s="34"/>
      <c r="M9" s="34"/>
      <c r="O9" s="38"/>
      <c r="P9" s="35"/>
      <c r="Q9" s="35"/>
      <c r="R9" s="35"/>
      <c r="S9" s="35"/>
      <c r="T9" s="35"/>
      <c r="U9" s="35"/>
      <c r="V9" s="35"/>
      <c r="W9" s="35"/>
      <c r="X9" s="35"/>
      <c r="Y9" s="35"/>
      <c r="Z9" s="35"/>
      <c r="AA9" s="35"/>
      <c r="AB9" s="35"/>
      <c r="AD9" s="36"/>
      <c r="AN9" s="37"/>
    </row>
    <row r="10" spans="1:41">
      <c r="A10" s="34"/>
      <c r="B10" s="34"/>
      <c r="C10" s="34"/>
      <c r="D10" s="34"/>
      <c r="E10" s="34"/>
      <c r="F10" s="34"/>
      <c r="G10" s="34"/>
      <c r="H10" s="34"/>
      <c r="I10" s="34"/>
      <c r="J10" s="34"/>
      <c r="K10" s="34"/>
      <c r="L10" s="34"/>
      <c r="M10" s="34"/>
      <c r="O10" s="38"/>
      <c r="P10" s="35"/>
      <c r="Q10" s="35"/>
      <c r="R10" s="35"/>
      <c r="S10" s="35"/>
      <c r="T10" s="35"/>
      <c r="U10" s="35"/>
      <c r="V10" s="35"/>
      <c r="W10" s="35"/>
      <c r="X10" s="35"/>
      <c r="Y10" s="35"/>
      <c r="Z10" s="35"/>
      <c r="AA10" s="35"/>
      <c r="AB10" s="35"/>
      <c r="AD10" s="36"/>
      <c r="AN10" s="37"/>
    </row>
    <row r="11" spans="1:41">
      <c r="A11" s="34"/>
      <c r="B11" s="34"/>
      <c r="C11" s="34"/>
      <c r="D11" s="34"/>
      <c r="E11" s="34"/>
      <c r="F11" s="34"/>
      <c r="G11" s="34"/>
      <c r="H11" s="34"/>
      <c r="I11" s="34"/>
      <c r="J11" s="34"/>
      <c r="K11" s="34"/>
      <c r="L11" s="34"/>
      <c r="M11" s="34"/>
      <c r="O11" s="38"/>
      <c r="P11" s="35"/>
      <c r="Q11" s="35"/>
      <c r="R11" s="35"/>
      <c r="S11" s="35"/>
      <c r="T11" s="35"/>
      <c r="U11" s="35"/>
      <c r="V11" s="35"/>
      <c r="W11" s="35"/>
      <c r="X11" s="35"/>
      <c r="Y11" s="35"/>
      <c r="Z11" s="35"/>
      <c r="AA11" s="35"/>
      <c r="AB11" s="35"/>
      <c r="AD11" s="36"/>
      <c r="AN11" s="37"/>
    </row>
    <row r="12" spans="1:41">
      <c r="A12" s="34"/>
      <c r="B12" s="34"/>
      <c r="C12" s="34"/>
      <c r="D12" s="34"/>
      <c r="E12" s="34"/>
      <c r="F12" s="34"/>
      <c r="G12" s="34"/>
      <c r="H12" s="34"/>
      <c r="I12" s="34"/>
      <c r="J12" s="34"/>
      <c r="K12" s="34"/>
      <c r="L12" s="34"/>
      <c r="M12" s="34"/>
      <c r="O12" s="38"/>
      <c r="P12" s="35"/>
      <c r="Q12" s="35"/>
      <c r="R12" s="35"/>
      <c r="S12" s="35"/>
      <c r="T12" s="35"/>
      <c r="U12" s="35"/>
      <c r="V12" s="35"/>
      <c r="W12" s="35"/>
      <c r="X12" s="35"/>
      <c r="Y12" s="35"/>
      <c r="Z12" s="35"/>
      <c r="AA12" s="35"/>
      <c r="AB12" s="35"/>
      <c r="AD12" s="36"/>
      <c r="AN12" s="37"/>
    </row>
    <row r="13" spans="1:41">
      <c r="A13" s="34"/>
      <c r="B13" s="34"/>
      <c r="C13" s="34"/>
      <c r="D13" s="34"/>
      <c r="E13" s="34"/>
      <c r="F13" s="34"/>
      <c r="G13" s="34"/>
      <c r="H13" s="34"/>
      <c r="I13" s="34"/>
      <c r="J13" s="34"/>
      <c r="K13" s="34"/>
      <c r="L13" s="34"/>
      <c r="M13" s="34"/>
      <c r="O13" s="38"/>
      <c r="P13" s="35"/>
      <c r="Q13" s="35"/>
      <c r="R13" s="35"/>
      <c r="S13" s="35"/>
      <c r="T13" s="35"/>
      <c r="U13" s="35"/>
      <c r="V13" s="35"/>
      <c r="W13" s="35"/>
      <c r="X13" s="35"/>
      <c r="Y13" s="35"/>
      <c r="Z13" s="35"/>
      <c r="AA13" s="35"/>
      <c r="AB13" s="35"/>
      <c r="AD13" s="36"/>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0" priority="62">
      <formula>ROW(A1)&gt;5</formula>
    </cfRule>
  </conditionalFormatting>
  <conditionalFormatting sqref="P1:P13 Q3:AC13 P5:AB5 P6:AC1048548">
    <cfRule type="expression" dxfId="5" priority="67">
      <formula>AND(NOT(ISBLANK(P1)),COUNTA(Q1:$AD1)=0)</formula>
    </cfRule>
  </conditionalFormatting>
  <conditionalFormatting sqref="P4:AC1048576">
    <cfRule type="containsText" dxfId="4" priority="66" operator="containsText" text=" ">
      <formula>NOT(ISERROR(SEARCH(" ",P4)))</formula>
    </cfRule>
  </conditionalFormatting>
  <conditionalFormatting sqref="P1048549:AC1048576">
    <cfRule type="expression" dxfId="3" priority="68">
      <formula>AND(NOT(ISBLANK(P1048549)),COUNTA(Q1048549:$AD1048550)=0)</formula>
    </cfRule>
  </conditionalFormatting>
  <conditionalFormatting sqref="AD1:AD1048576">
    <cfRule type="expression" dxfId="2" priority="63">
      <formula>NOT(OR(OR(AD1="",AD1="Species"),_xlfn.CONCAT(AB1," ")=LEFT(AD1,LEN(AB1)+1)))</formula>
    </cfRule>
  </conditionalFormatting>
  <conditionalFormatting sqref="AM4:AM1048576">
    <cfRule type="expression" dxfId="1" priority="1">
      <formula>NOT(AM4=proposedRank)</formula>
    </cfRule>
  </conditionalFormatting>
  <dataValidations count="5">
    <dataValidation type="custom" allowBlank="1" showInputMessage="1" showErrorMessage="1" errorTitle="Binomial Naming" error="Species name must start with the name of it's genus." promptTitle="binomial" sqref="AD4" xr:uid="{B34FF321-B6C6-478C-ABD0-E655540F5460}">
      <formula1>OR(LEFT(#REF!,LEN(#REF!))=#REF!,#REF!="Species")</formula1>
    </dataValidation>
    <dataValidation type="custom" allowBlank="1" showInputMessage="1" showErrorMessage="1" errorTitle="Binomial Naming" error="Species name must start with the name of it's genus." promptTitle="binomial" sqref="AD1:AD3" xr:uid="{7F6361AD-BE5B-4B86-84A5-A913F89448D1}">
      <formula1>OR(LEFT(AD1048575,LEN(AB1048575))=AB1048575,AD1048575="Species")</formula1>
    </dataValidation>
    <dataValidation type="custom" allowBlank="1" showInputMessage="1" showErrorMessage="1" errorTitle="Binomial Naming" error="Species name must start with the name of it's genus." promptTitle="binomial" sqref="AD5:AD13" xr:uid="{4627BB29-7DFD-4241-8A27-088B2ECEFC23}">
      <formula1>OR(LEFT(AD2,LEN(AB2))=AB2,AD2="Species")</formula1>
    </dataValidation>
    <dataValidation type="custom" allowBlank="1" showInputMessage="1" showErrorMessage="1" errorTitle="Binomial Naming" error="Species name must start with the name of it's genus." promptTitle="binomial" sqref="AD14:AD1048576" xr:uid="{66B06756-32AC-4A52-9834-9CFCB56929CA}">
      <formula1>OR(LEFT(AD10,LEN(AB10))=AB10,AD10="Species")</formula1>
    </dataValidation>
    <dataValidation allowBlank="1" showErrorMessage="1" errorTitle="No spaces allowed" error="Taxon names above the rank of species may NOT contain spaces." promptTitle="No spaces allowed" prompt="Taxon names above the rank of species may NOT contain spaces." sqref="P1:P1048576 Q3:AC1048576" xr:uid="{C0371C14-2CF1-47DA-A4D8-1A365CDC0D39}"/>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86D15FF4-93EF-4A31-8628-4AFCEF085D9D}">
          <x14:formula1>
            <xm:f>'Menu Items (Do not change)'!$E:$E</xm:f>
          </x14:formula1>
          <xm:sqref>AM1:AM2 AM4:AM1048576</xm:sqref>
        </x14:dataValidation>
        <x14:dataValidation type="list" errorStyle="warning" allowBlank="1" showInputMessage="1" showErrorMessage="1" xr:uid="{8CE77979-ACF7-4C87-BEC3-2D3ABD0C1DB1}">
          <x14:formula1>
            <xm:f>'Menu Items (Do not change)'!$D:$D</xm:f>
          </x14:formula1>
          <xm:sqref>AL1:AL2 AL4:AL1048576</xm:sqref>
        </x14:dataValidation>
        <x14:dataValidation type="list" allowBlank="1" showInputMessage="1" showErrorMessage="1" xr:uid="{FED9A4DE-116A-4F00-A040-9FF3F789BFA9}">
          <x14:formula1>
            <xm:f>'Menu Items (Do not change)'!$A:$A</xm:f>
          </x14:formula1>
          <xm:sqref>AI1:AI1048576</xm:sqref>
        </x14:dataValidation>
        <x14:dataValidation type="list" allowBlank="1" showInputMessage="1" showErrorMessage="1" xr:uid="{3CF75370-3A78-4E73-BD18-23B4AFC55013}">
          <x14:formula1>
            <xm:f>'Menu Items (Do not change)'!$B:$B</xm:f>
          </x14:formula1>
          <xm:sqref>AJ1:AJ1048576</xm:sqref>
        </x14:dataValidation>
        <x14:dataValidation type="list" allowBlank="1" showInputMessage="1" showErrorMessage="1" xr:uid="{DDB68560-93E1-406F-AA14-F9059AAD0244}">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Jens H. Kuhn</cp:lastModifiedBy>
  <dcterms:created xsi:type="dcterms:W3CDTF">2023-02-08T19:24:03Z</dcterms:created>
  <dcterms:modified xsi:type="dcterms:W3CDTF">2025-06-30T02:48:45Z</dcterms:modified>
</cp:coreProperties>
</file>